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8_{80236A3B-DB8E-400C-8D1E-E52592AE6458}"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c r="M341" i="9"/>
  <c r="L341" i="9"/>
  <c r="F341" i="9"/>
  <c r="E341" i="9"/>
  <c r="B341" i="9"/>
  <c r="H340" i="9"/>
  <c r="G340" i="9"/>
  <c r="F340" i="9"/>
  <c r="E340" i="9"/>
  <c r="B340" i="9" s="1"/>
  <c r="F339" i="9"/>
  <c r="F338" i="9"/>
  <c r="F337" i="9"/>
  <c r="F336" i="9"/>
  <c r="H335" i="9"/>
  <c r="E335" i="9" s="1"/>
  <c r="G335" i="9"/>
  <c r="F335" i="9"/>
  <c r="F334" i="9"/>
  <c r="H333" i="9"/>
  <c r="E333" i="9" s="1"/>
  <c r="G333" i="9"/>
  <c r="F333" i="9"/>
  <c r="B333" i="9"/>
  <c r="H332" i="9"/>
  <c r="G332" i="9"/>
  <c r="F332" i="9"/>
  <c r="E332" i="9"/>
  <c r="B332" i="9" s="1"/>
  <c r="H331" i="9"/>
  <c r="E331" i="9" s="1"/>
  <c r="G331" i="9"/>
  <c r="F331" i="9"/>
  <c r="B331" i="9"/>
  <c r="H330" i="9"/>
  <c r="G330" i="9"/>
  <c r="F330" i="9"/>
  <c r="E330" i="9"/>
  <c r="B330" i="9" s="1"/>
  <c r="H329" i="9"/>
  <c r="G329" i="9"/>
  <c r="F329" i="9"/>
  <c r="H328" i="9"/>
  <c r="G328" i="9"/>
  <c r="F328" i="9"/>
  <c r="E328" i="9"/>
  <c r="B328" i="9" s="1"/>
  <c r="H327" i="9"/>
  <c r="G327" i="9"/>
  <c r="F327" i="9"/>
  <c r="H326" i="9"/>
  <c r="G326" i="9"/>
  <c r="F326" i="9"/>
  <c r="E326" i="9"/>
  <c r="B326" i="9" s="1"/>
  <c r="H325" i="9"/>
  <c r="E325" i="9" s="1"/>
  <c r="G325" i="9"/>
  <c r="F325" i="9"/>
  <c r="B325" i="9"/>
  <c r="H324" i="9"/>
  <c r="G324" i="9"/>
  <c r="F324" i="9"/>
  <c r="E324" i="9"/>
  <c r="B324" i="9" s="1"/>
  <c r="H323" i="9"/>
  <c r="E323" i="9" s="1"/>
  <c r="G323" i="9"/>
  <c r="F323" i="9"/>
  <c r="B323" i="9"/>
  <c r="H322" i="9"/>
  <c r="G322" i="9"/>
  <c r="F322" i="9"/>
  <c r="E322" i="9"/>
  <c r="B322" i="9" s="1"/>
  <c r="H321" i="9"/>
  <c r="E321" i="9" s="1"/>
  <c r="G321" i="9"/>
  <c r="F321" i="9"/>
  <c r="B321" i="9"/>
  <c r="H320" i="9"/>
  <c r="G320" i="9"/>
  <c r="F320" i="9"/>
  <c r="E320" i="9"/>
  <c r="B320" i="9" s="1"/>
  <c r="H319" i="9"/>
  <c r="E319" i="9" s="1"/>
  <c r="G319" i="9"/>
  <c r="F319" i="9"/>
  <c r="B319" i="9"/>
  <c r="H318" i="9"/>
  <c r="G318" i="9"/>
  <c r="F318" i="9"/>
  <c r="E318" i="9"/>
  <c r="B318" i="9" s="1"/>
  <c r="H317" i="9"/>
  <c r="E317" i="9" s="1"/>
  <c r="G317" i="9"/>
  <c r="F317" i="9"/>
  <c r="B317" i="9"/>
  <c r="F316" i="9"/>
  <c r="F315" i="9"/>
  <c r="F314" i="9"/>
  <c r="H313" i="9"/>
  <c r="E313" i="9" s="1"/>
  <c r="G313" i="9"/>
  <c r="F313" i="9"/>
  <c r="H312" i="9"/>
  <c r="G312" i="9"/>
  <c r="E312" i="9" s="1"/>
  <c r="B312" i="9" s="1"/>
  <c r="F312" i="9"/>
  <c r="H311" i="9"/>
  <c r="G311" i="9"/>
  <c r="F311" i="9"/>
  <c r="F310" i="9"/>
  <c r="F309" i="9"/>
  <c r="F308" i="9"/>
  <c r="F298" i="9" s="1"/>
  <c r="H307" i="9"/>
  <c r="G307" i="9"/>
  <c r="F307" i="9"/>
  <c r="E307" i="9"/>
  <c r="B307" i="9" s="1"/>
  <c r="F306" i="9"/>
  <c r="H305" i="9"/>
  <c r="E305" i="9" s="1"/>
  <c r="G305" i="9"/>
  <c r="F305" i="9"/>
  <c r="B305" i="9"/>
  <c r="H304" i="9"/>
  <c r="E304" i="9" s="1"/>
  <c r="B304" i="9" s="1"/>
  <c r="G304" i="9"/>
  <c r="F304" i="9"/>
  <c r="H303" i="9"/>
  <c r="E303" i="9" s="1"/>
  <c r="B303" i="9" s="1"/>
  <c r="G303" i="9"/>
  <c r="F303" i="9"/>
  <c r="F302" i="9"/>
  <c r="F301" i="9"/>
  <c r="F300" i="9"/>
  <c r="F299"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c r="E290" i="9"/>
  <c r="B290" i="9"/>
  <c r="M289" i="9"/>
  <c r="L289" i="9"/>
  <c r="F289" i="9" s="1"/>
  <c r="E289" i="9"/>
  <c r="B289" i="9" s="1"/>
  <c r="M288" i="9"/>
  <c r="L288" i="9"/>
  <c r="F288" i="9"/>
  <c r="E288" i="9"/>
  <c r="B288" i="9"/>
  <c r="M287" i="9"/>
  <c r="L287" i="9"/>
  <c r="F287" i="9" s="1"/>
  <c r="E287" i="9"/>
  <c r="B287" i="9" s="1"/>
  <c r="M286" i="9"/>
  <c r="L286" i="9"/>
  <c r="F286" i="9"/>
  <c r="E286" i="9"/>
  <c r="B286" i="9"/>
  <c r="M285" i="9"/>
  <c r="L285" i="9"/>
  <c r="F285" i="9" s="1"/>
  <c r="E285" i="9"/>
  <c r="B285" i="9" s="1"/>
  <c r="M284" i="9"/>
  <c r="L284" i="9"/>
  <c r="F284" i="9"/>
  <c r="E284" i="9"/>
  <c r="B284" i="9"/>
  <c r="M283" i="9"/>
  <c r="L283" i="9"/>
  <c r="F283" i="9" s="1"/>
  <c r="E283" i="9"/>
  <c r="B283" i="9" s="1"/>
  <c r="M282" i="9"/>
  <c r="L282" i="9"/>
  <c r="F282" i="9"/>
  <c r="E282" i="9"/>
  <c r="B282" i="9"/>
  <c r="M281" i="9"/>
  <c r="L281" i="9"/>
  <c r="F281" i="9" s="1"/>
  <c r="E281" i="9"/>
  <c r="B281" i="9" s="1"/>
  <c r="M280" i="9"/>
  <c r="L280" i="9"/>
  <c r="F280" i="9"/>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E241" i="9"/>
  <c r="M240" i="9"/>
  <c r="L240" i="9"/>
  <c r="F240" i="9"/>
  <c r="E240" i="9"/>
  <c r="B240" i="9"/>
  <c r="M239" i="9"/>
  <c r="L239" i="9"/>
  <c r="E239" i="9"/>
  <c r="M238" i="9"/>
  <c r="L238" i="9"/>
  <c r="F238" i="9"/>
  <c r="E238" i="9"/>
  <c r="B238" i="9"/>
  <c r="M237" i="9"/>
  <c r="L237" i="9"/>
  <c r="E237" i="9"/>
  <c r="M236" i="9"/>
  <c r="L236" i="9"/>
  <c r="E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B173" i="9"/>
  <c r="H172" i="9"/>
  <c r="G172" i="9"/>
  <c r="F172" i="9"/>
  <c r="E172" i="9"/>
  <c r="B172" i="9" s="1"/>
  <c r="H171" i="9"/>
  <c r="E171" i="9" s="1"/>
  <c r="G171" i="9"/>
  <c r="F171" i="9"/>
  <c r="B171" i="9"/>
  <c r="H170" i="9"/>
  <c r="G170" i="9"/>
  <c r="F170" i="9"/>
  <c r="E170" i="9"/>
  <c r="B170" i="9" s="1"/>
  <c r="H169" i="9"/>
  <c r="E169" i="9" s="1"/>
  <c r="G169" i="9"/>
  <c r="F169" i="9"/>
  <c r="B169" i="9"/>
  <c r="H168" i="9"/>
  <c r="G168" i="9"/>
  <c r="F168" i="9"/>
  <c r="E168" i="9"/>
  <c r="B168" i="9" s="1"/>
  <c r="H167" i="9"/>
  <c r="E167" i="9" s="1"/>
  <c r="G167" i="9"/>
  <c r="F167" i="9"/>
  <c r="B167" i="9"/>
  <c r="H166" i="9"/>
  <c r="G166" i="9"/>
  <c r="F166" i="9"/>
  <c r="E166" i="9"/>
  <c r="B166" i="9" s="1"/>
  <c r="H165" i="9"/>
  <c r="E165" i="9" s="1"/>
  <c r="G165" i="9"/>
  <c r="F165" i="9"/>
  <c r="B165" i="9"/>
  <c r="H164" i="9"/>
  <c r="G164" i="9"/>
  <c r="F164" i="9"/>
  <c r="E164" i="9"/>
  <c r="B164" i="9" s="1"/>
  <c r="H163" i="9"/>
  <c r="E163" i="9" s="1"/>
  <c r="G163" i="9"/>
  <c r="F163" i="9"/>
  <c r="B163" i="9"/>
  <c r="H162" i="9"/>
  <c r="G162" i="9"/>
  <c r="F162" i="9"/>
  <c r="E162" i="9"/>
  <c r="B162" i="9" s="1"/>
  <c r="H161" i="9"/>
  <c r="E161" i="9" s="1"/>
  <c r="G161" i="9"/>
  <c r="F161" i="9"/>
  <c r="B161" i="9"/>
  <c r="H160" i="9"/>
  <c r="G160" i="9"/>
  <c r="F160" i="9"/>
  <c r="E160" i="9"/>
  <c r="B160" i="9" s="1"/>
  <c r="H159" i="9"/>
  <c r="E159" i="9" s="1"/>
  <c r="G159" i="9"/>
  <c r="F159" i="9"/>
  <c r="B159" i="9"/>
  <c r="H158" i="9"/>
  <c r="G158" i="9"/>
  <c r="F158" i="9"/>
  <c r="E158" i="9"/>
  <c r="B158" i="9" s="1"/>
  <c r="H157" i="9"/>
  <c r="E157" i="9" s="1"/>
  <c r="G157" i="9"/>
  <c r="F157" i="9"/>
  <c r="B157" i="9"/>
  <c r="F156" i="9"/>
  <c r="H155" i="9"/>
  <c r="E155" i="9" s="1"/>
  <c r="G155" i="9"/>
  <c r="F155" i="9"/>
  <c r="H154" i="9"/>
  <c r="G154" i="9"/>
  <c r="F154" i="9"/>
  <c r="E154" i="9"/>
  <c r="B154" i="9" s="1"/>
  <c r="H153" i="9"/>
  <c r="E153" i="9" s="1"/>
  <c r="G153" i="9"/>
  <c r="F153" i="9"/>
  <c r="H152" i="9"/>
  <c r="G152" i="9"/>
  <c r="F152" i="9"/>
  <c r="E152" i="9"/>
  <c r="B152" i="9" s="1"/>
  <c r="H151" i="9"/>
  <c r="E151" i="9" s="1"/>
  <c r="G151" i="9"/>
  <c r="F151" i="9"/>
  <c r="H150" i="9"/>
  <c r="G150" i="9"/>
  <c r="F150" i="9"/>
  <c r="E150" i="9"/>
  <c r="B150" i="9" s="1"/>
  <c r="H149" i="9"/>
  <c r="E149" i="9" s="1"/>
  <c r="G149" i="9"/>
  <c r="F149" i="9"/>
  <c r="H148" i="9"/>
  <c r="G148" i="9"/>
  <c r="F148" i="9"/>
  <c r="E148" i="9"/>
  <c r="B148" i="9" s="1"/>
  <c r="H147" i="9"/>
  <c r="E147" i="9" s="1"/>
  <c r="G147" i="9"/>
  <c r="F147" i="9"/>
  <c r="H146" i="9"/>
  <c r="G146" i="9"/>
  <c r="F146" i="9"/>
  <c r="E146" i="9"/>
  <c r="B146" i="9" s="1"/>
  <c r="H145" i="9"/>
  <c r="E145" i="9" s="1"/>
  <c r="G145" i="9"/>
  <c r="F145" i="9"/>
  <c r="H144" i="9"/>
  <c r="G144" i="9"/>
  <c r="F144" i="9"/>
  <c r="E144" i="9"/>
  <c r="B144" i="9" s="1"/>
  <c r="H143" i="9"/>
  <c r="E143" i="9" s="1"/>
  <c r="G143" i="9"/>
  <c r="F143" i="9"/>
  <c r="H142" i="9"/>
  <c r="G142" i="9"/>
  <c r="F142" i="9"/>
  <c r="E142" i="9"/>
  <c r="B142" i="9" s="1"/>
  <c r="H141" i="9"/>
  <c r="E141" i="9" s="1"/>
  <c r="G141" i="9"/>
  <c r="F141" i="9"/>
  <c r="H140" i="9"/>
  <c r="G140" i="9"/>
  <c r="F140" i="9"/>
  <c r="E140" i="9"/>
  <c r="B140" i="9" s="1"/>
  <c r="H139" i="9"/>
  <c r="E139" i="9" s="1"/>
  <c r="G139" i="9"/>
  <c r="F139" i="9"/>
  <c r="H138" i="9"/>
  <c r="G138" i="9"/>
  <c r="F138" i="9"/>
  <c r="E138" i="9"/>
  <c r="B138" i="9" s="1"/>
  <c r="H137" i="9"/>
  <c r="E137" i="9" s="1"/>
  <c r="G137" i="9"/>
  <c r="F137" i="9"/>
  <c r="H136" i="9"/>
  <c r="G136" i="9"/>
  <c r="F136" i="9"/>
  <c r="E136" i="9"/>
  <c r="B136" i="9" s="1"/>
  <c r="H135" i="9"/>
  <c r="E135" i="9" s="1"/>
  <c r="G135" i="9"/>
  <c r="F135" i="9"/>
  <c r="H134" i="9"/>
  <c r="G134" i="9"/>
  <c r="F134" i="9"/>
  <c r="E134" i="9"/>
  <c r="B134" i="9" s="1"/>
  <c r="H133" i="9"/>
  <c r="E133" i="9" s="1"/>
  <c r="G133" i="9"/>
  <c r="F133" i="9"/>
  <c r="H132" i="9"/>
  <c r="G132" i="9"/>
  <c r="F132" i="9"/>
  <c r="E132" i="9"/>
  <c r="B132" i="9" s="1"/>
  <c r="H131" i="9"/>
  <c r="E131" i="9" s="1"/>
  <c r="G131" i="9"/>
  <c r="F131" i="9"/>
  <c r="H130" i="9"/>
  <c r="G130" i="9"/>
  <c r="F130" i="9"/>
  <c r="E130" i="9"/>
  <c r="B130" i="9" s="1"/>
  <c r="H129" i="9"/>
  <c r="E129" i="9" s="1"/>
  <c r="G129" i="9"/>
  <c r="F129" i="9"/>
  <c r="H128" i="9"/>
  <c r="G128" i="9"/>
  <c r="F128" i="9"/>
  <c r="E128" i="9"/>
  <c r="B128" i="9" s="1"/>
  <c r="H127" i="9"/>
  <c r="E127" i="9" s="1"/>
  <c r="G127" i="9"/>
  <c r="F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G88" i="9"/>
  <c r="F88" i="9"/>
  <c r="E88" i="9"/>
  <c r="B88" i="9" s="1"/>
  <c r="H87" i="9"/>
  <c r="E87" i="9" s="1"/>
  <c r="G87" i="9"/>
  <c r="F87" i="9"/>
  <c r="B87" i="9"/>
  <c r="H86" i="9"/>
  <c r="G86" i="9"/>
  <c r="F86" i="9"/>
  <c r="E86" i="9"/>
  <c r="B86" i="9" s="1"/>
  <c r="H85" i="9"/>
  <c r="E85" i="9" s="1"/>
  <c r="G85" i="9"/>
  <c r="F85" i="9"/>
  <c r="B85" i="9"/>
  <c r="H84" i="9"/>
  <c r="G84" i="9"/>
  <c r="F84" i="9"/>
  <c r="E84" i="9"/>
  <c r="B84" i="9" s="1"/>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G67" i="9"/>
  <c r="F67" i="9"/>
  <c r="B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G56" i="9"/>
  <c r="F56" i="9"/>
  <c r="E56" i="9"/>
  <c r="B56" i="9" s="1"/>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G50" i="9"/>
  <c r="F50" i="9"/>
  <c r="E50" i="9"/>
  <c r="B50" i="9" s="1"/>
  <c r="H49" i="9"/>
  <c r="E49" i="9" s="1"/>
  <c r="B49" i="9" s="1"/>
  <c r="G49" i="9"/>
  <c r="F49" i="9"/>
  <c r="H48" i="9"/>
  <c r="G48" i="9"/>
  <c r="F48" i="9"/>
  <c r="E48" i="9"/>
  <c r="B48" i="9" s="1"/>
  <c r="H47" i="9"/>
  <c r="E47" i="9" s="1"/>
  <c r="G47" i="9"/>
  <c r="F47" i="9"/>
  <c r="B47" i="9"/>
  <c r="H46" i="9"/>
  <c r="E46" i="9" s="1"/>
  <c r="B46" i="9" s="1"/>
  <c r="G46" i="9"/>
  <c r="F46" i="9"/>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G37" i="9"/>
  <c r="F37" i="9"/>
  <c r="H36" i="9"/>
  <c r="G36" i="9"/>
  <c r="F36" i="9"/>
  <c r="E36" i="9"/>
  <c r="B36" i="9" s="1"/>
  <c r="H35" i="9"/>
  <c r="E35" i="9" s="1"/>
  <c r="G35" i="9"/>
  <c r="F35" i="9"/>
  <c r="B35" i="9"/>
  <c r="H34" i="9"/>
  <c r="G34" i="9"/>
  <c r="F34" i="9"/>
  <c r="E34" i="9"/>
  <c r="B34" i="9" s="1"/>
  <c r="H33" i="9"/>
  <c r="E33" i="9" s="1"/>
  <c r="G33" i="9"/>
  <c r="F33" i="9"/>
  <c r="B33" i="9"/>
  <c r="H32" i="9"/>
  <c r="G32" i="9"/>
  <c r="F32" i="9"/>
  <c r="E32" i="9"/>
  <c r="B32" i="9" s="1"/>
  <c r="H31" i="9"/>
  <c r="G31" i="9"/>
  <c r="F31" i="9"/>
  <c r="H30" i="9"/>
  <c r="G30" i="9"/>
  <c r="F30" i="9"/>
  <c r="E30" i="9"/>
  <c r="B30" i="9" s="1"/>
  <c r="H29" i="9"/>
  <c r="E29" i="9" s="1"/>
  <c r="G29" i="9"/>
  <c r="F29" i="9"/>
  <c r="B29" i="9"/>
  <c r="H28" i="9"/>
  <c r="G28" i="9"/>
  <c r="F28" i="9"/>
  <c r="E28" i="9"/>
  <c r="B28" i="9" s="1"/>
  <c r="H27" i="9"/>
  <c r="E27" i="9" s="1"/>
  <c r="G27" i="9"/>
  <c r="F27" i="9"/>
  <c r="H26" i="9"/>
  <c r="G26" i="9"/>
  <c r="F26" i="9"/>
  <c r="E26" i="9"/>
  <c r="B26" i="9" s="1"/>
  <c r="H25" i="9"/>
  <c r="E25" i="9" s="1"/>
  <c r="G25" i="9"/>
  <c r="F25" i="9"/>
  <c r="F24" i="9"/>
  <c r="F4" i="9"/>
  <c r="O3" i="9"/>
  <c r="G296" i="9" s="1"/>
  <c r="E296" i="9" s="1"/>
  <c r="B296" i="9" s="1"/>
  <c r="I3" i="9"/>
  <c r="H3" i="9"/>
  <c r="G3" i="9"/>
  <c r="D104" i="8"/>
  <c r="D97" i="8"/>
  <c r="C1674" i="1" s="1"/>
  <c r="G1674" i="1" s="1"/>
  <c r="D92" i="8"/>
  <c r="D87" i="8"/>
  <c r="C1664" i="1" s="1"/>
  <c r="D82" i="8"/>
  <c r="D77" i="8"/>
  <c r="C1654" i="1" s="1"/>
  <c r="D72" i="8"/>
  <c r="D67" i="8"/>
  <c r="C1644" i="1" s="1"/>
  <c r="D62" i="8"/>
  <c r="D57" i="8"/>
  <c r="C1634" i="1" s="1"/>
  <c r="H1634" i="1" s="1"/>
  <c r="D52" i="8"/>
  <c r="D51" i="8"/>
  <c r="C1628" i="1" s="1"/>
  <c r="D46" i="8"/>
  <c r="D45" i="8"/>
  <c r="D37" i="8"/>
  <c r="D27" i="8"/>
  <c r="D25" i="8" s="1"/>
  <c r="C1602" i="1" s="1"/>
  <c r="D18" i="8"/>
  <c r="D8" i="8"/>
  <c r="D6" i="8" s="1"/>
  <c r="E44" i="7"/>
  <c r="D44" i="7"/>
  <c r="E39" i="7"/>
  <c r="D1572" i="1" s="1"/>
  <c r="H1572" i="1" s="1"/>
  <c r="D39" i="7"/>
  <c r="E38" i="7"/>
  <c r="D38" i="7"/>
  <c r="E30" i="7"/>
  <c r="D1563" i="1" s="1"/>
  <c r="D30" i="7"/>
  <c r="E23" i="7"/>
  <c r="D23" i="7"/>
  <c r="E22" i="7"/>
  <c r="D22" i="7"/>
  <c r="E14" i="7"/>
  <c r="D1547" i="1" s="1"/>
  <c r="G1547" i="1" s="1"/>
  <c r="D14" i="7"/>
  <c r="E7" i="7"/>
  <c r="D1540" i="1" s="1"/>
  <c r="D7" i="7"/>
  <c r="E6" i="7"/>
  <c r="D1539" i="1" s="1"/>
  <c r="D6" i="7"/>
  <c r="E5" i="7"/>
  <c r="D5"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E118" i="6"/>
  <c r="D118" i="6"/>
  <c r="F118" i="6" s="1"/>
  <c r="F117" i="6"/>
  <c r="F116" i="6"/>
  <c r="E115" i="6"/>
  <c r="D115" i="6"/>
  <c r="D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1490" i="1" s="1"/>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1462" i="1" s="1"/>
  <c r="D66" i="6"/>
  <c r="F66" i="6" s="1"/>
  <c r="F65" i="6"/>
  <c r="F64" i="6"/>
  <c r="F63" i="6"/>
  <c r="F62" i="6"/>
  <c r="E61" i="6"/>
  <c r="D61" i="6"/>
  <c r="C1457" i="1" s="1"/>
  <c r="F60" i="6"/>
  <c r="F59" i="6"/>
  <c r="F58" i="6"/>
  <c r="F57" i="6"/>
  <c r="F56" i="6"/>
  <c r="F55" i="6"/>
  <c r="E54" i="6"/>
  <c r="D54" i="6"/>
  <c r="F54" i="6" s="1"/>
  <c r="F53" i="6"/>
  <c r="F52" i="6"/>
  <c r="F51" i="6"/>
  <c r="E50" i="6"/>
  <c r="D1446" i="1" s="1"/>
  <c r="D50" i="6"/>
  <c r="F50" i="6" s="1"/>
  <c r="F49" i="6"/>
  <c r="F48" i="6"/>
  <c r="F47" i="6"/>
  <c r="F46" i="6"/>
  <c r="F45" i="6"/>
  <c r="F44" i="6"/>
  <c r="E43" i="6"/>
  <c r="D43" i="6"/>
  <c r="F43" i="6" s="1"/>
  <c r="F42" i="6"/>
  <c r="F41" i="6"/>
  <c r="F40" i="6"/>
  <c r="E39" i="6"/>
  <c r="D39" i="6"/>
  <c r="D35"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D5" i="6" s="1"/>
  <c r="F12" i="6"/>
  <c r="F11" i="6"/>
  <c r="E10" i="6"/>
  <c r="D10" i="6"/>
  <c r="F10" i="6" s="1"/>
  <c r="F9" i="6"/>
  <c r="F8" i="6"/>
  <c r="F7" i="6"/>
  <c r="E6" i="6"/>
  <c r="E5" i="6" s="1"/>
  <c r="D6" i="6"/>
  <c r="F6" i="6" s="1"/>
  <c r="F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E277" i="5"/>
  <c r="D277" i="5"/>
  <c r="D274" i="5" s="1"/>
  <c r="F274" i="5" s="1"/>
  <c r="F276" i="5"/>
  <c r="F275" i="5"/>
  <c r="E274" i="5"/>
  <c r="F273" i="5"/>
  <c r="F272" i="5"/>
  <c r="F271" i="5"/>
  <c r="F270" i="5"/>
  <c r="F269" i="5"/>
  <c r="F268" i="5"/>
  <c r="F267" i="5"/>
  <c r="F266" i="5"/>
  <c r="F265" i="5"/>
  <c r="E264" i="5"/>
  <c r="D264" i="5"/>
  <c r="F264" i="5" s="1"/>
  <c r="F263" i="5"/>
  <c r="F262" i="5"/>
  <c r="F261" i="5"/>
  <c r="E260" i="5"/>
  <c r="D260" i="5"/>
  <c r="F259" i="5"/>
  <c r="F258" i="5"/>
  <c r="F257" i="5"/>
  <c r="E256" i="5"/>
  <c r="E255" i="5" s="1"/>
  <c r="D256" i="5"/>
  <c r="F256" i="5" s="1"/>
  <c r="F255" i="5"/>
  <c r="D255" i="5"/>
  <c r="F254" i="5"/>
  <c r="F253" i="5"/>
  <c r="E252" i="5"/>
  <c r="E251" i="5" s="1"/>
  <c r="D252" i="5"/>
  <c r="F251" i="5"/>
  <c r="D251" i="5"/>
  <c r="H25" i="3" s="1"/>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D219" i="5"/>
  <c r="F218" i="5"/>
  <c r="F217" i="5"/>
  <c r="F216" i="5"/>
  <c r="F215" i="5"/>
  <c r="F214" i="5"/>
  <c r="F213" i="5"/>
  <c r="F212" i="5"/>
  <c r="E211" i="5"/>
  <c r="D211" i="5"/>
  <c r="D203" i="5" s="1"/>
  <c r="F210" i="5"/>
  <c r="F209" i="5"/>
  <c r="F208" i="5"/>
  <c r="F207" i="5"/>
  <c r="F206" i="5"/>
  <c r="F205" i="5"/>
  <c r="E204" i="5"/>
  <c r="E203" i="5" s="1"/>
  <c r="H338" i="9" s="1"/>
  <c r="D204" i="5"/>
  <c r="F204" i="5" s="1"/>
  <c r="F202" i="5"/>
  <c r="F201" i="5"/>
  <c r="F200" i="5"/>
  <c r="F199" i="5"/>
  <c r="F198" i="5"/>
  <c r="E197" i="5"/>
  <c r="H337" i="9" s="1"/>
  <c r="D197" i="5"/>
  <c r="G337" i="9" s="1"/>
  <c r="E337" i="9" s="1"/>
  <c r="B337" i="9" s="1"/>
  <c r="F196" i="5"/>
  <c r="F195" i="5"/>
  <c r="F194" i="5"/>
  <c r="F193" i="5"/>
  <c r="F192" i="5"/>
  <c r="F191" i="5"/>
  <c r="F190" i="5"/>
  <c r="F189" i="5"/>
  <c r="F188" i="5"/>
  <c r="F187" i="5"/>
  <c r="E186" i="5"/>
  <c r="D186" i="5"/>
  <c r="F186" i="5" s="1"/>
  <c r="F185" i="5"/>
  <c r="F184" i="5"/>
  <c r="F183" i="5"/>
  <c r="F182" i="5"/>
  <c r="E181" i="5"/>
  <c r="D181" i="5"/>
  <c r="D178" i="5" s="1"/>
  <c r="F180" i="5"/>
  <c r="F179" i="5"/>
  <c r="E178" i="5"/>
  <c r="F174"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E127" i="5"/>
  <c r="E119" i="5" s="1"/>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4" i="9" s="1"/>
  <c r="F88" i="5"/>
  <c r="D88" i="5"/>
  <c r="F87" i="5"/>
  <c r="F86" i="5"/>
  <c r="F85" i="5"/>
  <c r="F84" i="5"/>
  <c r="F83" i="5"/>
  <c r="E82" i="5"/>
  <c r="D82" i="5"/>
  <c r="F82" i="5" s="1"/>
  <c r="F81" i="5"/>
  <c r="F80" i="5"/>
  <c r="F79" i="5"/>
  <c r="F78" i="5"/>
  <c r="F77" i="5"/>
  <c r="E76" i="5"/>
  <c r="D76" i="5"/>
  <c r="F76" i="5" s="1"/>
  <c r="F75" i="5"/>
  <c r="F74" i="5"/>
  <c r="F73" i="5"/>
  <c r="F72" i="5"/>
  <c r="E71" i="5"/>
  <c r="D71" i="5"/>
  <c r="D70" i="5"/>
  <c r="F68" i="5"/>
  <c r="F67" i="5"/>
  <c r="F66" i="5"/>
  <c r="F65" i="5"/>
  <c r="F64" i="5"/>
  <c r="E63" i="5"/>
  <c r="D1068" i="1" s="1"/>
  <c r="D63" i="5"/>
  <c r="F63" i="5" s="1"/>
  <c r="F62" i="5"/>
  <c r="F61" i="5"/>
  <c r="F60" i="5"/>
  <c r="F59" i="5"/>
  <c r="F58" i="5"/>
  <c r="F57" i="5"/>
  <c r="E56" i="5"/>
  <c r="D56" i="5"/>
  <c r="F56" i="5" s="1"/>
  <c r="F55" i="5"/>
  <c r="F54" i="5"/>
  <c r="F53" i="5"/>
  <c r="E52" i="5"/>
  <c r="D1057" i="1" s="1"/>
  <c r="D52" i="5"/>
  <c r="F52" i="5" s="1"/>
  <c r="F51" i="5"/>
  <c r="F50" i="5"/>
  <c r="F49" i="5"/>
  <c r="F48" i="5"/>
  <c r="F47" i="5"/>
  <c r="F46" i="5"/>
  <c r="E45" i="5"/>
  <c r="D45" i="5"/>
  <c r="F45" i="5" s="1"/>
  <c r="F44" i="5"/>
  <c r="F43" i="5"/>
  <c r="F42" i="5"/>
  <c r="E41" i="5"/>
  <c r="D1046" i="1" s="1"/>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024" i="1" s="1"/>
  <c r="D19" i="5"/>
  <c r="F18" i="5"/>
  <c r="F17" i="5"/>
  <c r="F16" i="5"/>
  <c r="F15" i="5"/>
  <c r="F14" i="5"/>
  <c r="E13" i="5"/>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6" i="4"/>
  <c r="F636" i="4" s="1"/>
  <c r="F635" i="4"/>
  <c r="F634" i="4"/>
  <c r="E633" i="4"/>
  <c r="D633" i="4"/>
  <c r="D629" i="4" s="1"/>
  <c r="F629" i="4" s="1"/>
  <c r="F632" i="4"/>
  <c r="F631" i="4"/>
  <c r="E630" i="4"/>
  <c r="D630" i="4"/>
  <c r="F630" i="4" s="1"/>
  <c r="F628" i="4"/>
  <c r="F627" i="4"/>
  <c r="F626" i="4"/>
  <c r="F625" i="4"/>
  <c r="F624" i="4"/>
  <c r="F623" i="4"/>
  <c r="F622" i="4"/>
  <c r="E621" i="4"/>
  <c r="D621" i="4"/>
  <c r="D597"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F597" i="4"/>
  <c r="F596" i="4"/>
  <c r="F595" i="4"/>
  <c r="E594" i="4"/>
  <c r="E584" i="4" s="1"/>
  <c r="D594" i="4"/>
  <c r="F594" i="4" s="1"/>
  <c r="F593" i="4"/>
  <c r="F592" i="4"/>
  <c r="E591" i="4"/>
  <c r="D591" i="4"/>
  <c r="F591" i="4" s="1"/>
  <c r="F590" i="4"/>
  <c r="E589" i="4"/>
  <c r="D589" i="4"/>
  <c r="F589" i="4" s="1"/>
  <c r="F588" i="4"/>
  <c r="F587" i="4"/>
  <c r="F586" i="4"/>
  <c r="E585" i="4"/>
  <c r="D585" i="4"/>
  <c r="D584" i="4" s="1"/>
  <c r="F584" i="4" s="1"/>
  <c r="F583" i="4"/>
  <c r="F582" i="4"/>
  <c r="E581" i="4"/>
  <c r="D581" i="4"/>
  <c r="D571" i="4" s="1"/>
  <c r="F571" i="4" s="1"/>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E522" i="4"/>
  <c r="F521" i="4"/>
  <c r="F520" i="4"/>
  <c r="F519" i="4"/>
  <c r="F518" i="4"/>
  <c r="F517" i="4"/>
  <c r="F516" i="4"/>
  <c r="F515" i="4"/>
  <c r="E514" i="4"/>
  <c r="D514" i="4"/>
  <c r="F514" i="4" s="1"/>
  <c r="F513" i="4"/>
  <c r="F512" i="4"/>
  <c r="F511" i="4"/>
  <c r="F510" i="4"/>
  <c r="E509" i="4"/>
  <c r="D509" i="4"/>
  <c r="D491" i="4" s="1"/>
  <c r="F491"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2" i="1" s="1"/>
  <c r="D488" i="4"/>
  <c r="F488" i="4" s="1"/>
  <c r="F487" i="4"/>
  <c r="F486" i="4"/>
  <c r="E485" i="4"/>
  <c r="D485" i="4"/>
  <c r="D479" i="4" s="1"/>
  <c r="F479" i="4" s="1"/>
  <c r="F484" i="4"/>
  <c r="F483" i="4"/>
  <c r="F482" i="4"/>
  <c r="F481" i="4"/>
  <c r="E480" i="4"/>
  <c r="D480" i="4"/>
  <c r="F480" i="4" s="1"/>
  <c r="F478" i="4"/>
  <c r="F477" i="4"/>
  <c r="E476" i="4"/>
  <c r="D476" i="4"/>
  <c r="F476" i="4" s="1"/>
  <c r="F475" i="4"/>
  <c r="F474" i="4"/>
  <c r="E473" i="4"/>
  <c r="D473" i="4"/>
  <c r="F473" i="4" s="1"/>
  <c r="F472" i="4"/>
  <c r="F471" i="4"/>
  <c r="E470" i="4"/>
  <c r="E466" i="4" s="1"/>
  <c r="D470" i="4"/>
  <c r="F470" i="4" s="1"/>
  <c r="F469" i="4"/>
  <c r="F468"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D431" i="4" s="1"/>
  <c r="F436" i="4"/>
  <c r="F435" i="4"/>
  <c r="F434" i="4"/>
  <c r="F433" i="4"/>
  <c r="E432" i="4"/>
  <c r="D432" i="4"/>
  <c r="F432" i="4" s="1"/>
  <c r="E428" i="4"/>
  <c r="D423" i="1" s="1"/>
  <c r="D428" i="4"/>
  <c r="F428" i="4" s="1"/>
  <c r="E427" i="4"/>
  <c r="D422" i="1" s="1"/>
  <c r="D427" i="4"/>
  <c r="D648" i="4" s="1"/>
  <c r="F648" i="4" s="1"/>
  <c r="E426" i="4"/>
  <c r="E647" i="4" s="1"/>
  <c r="D64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D361" i="4" s="1"/>
  <c r="F361"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E321" i="4" s="1"/>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17" i="1" s="1"/>
  <c r="D222" i="4"/>
  <c r="F222" i="4" s="1"/>
  <c r="F221" i="4"/>
  <c r="D221" i="4"/>
  <c r="F220" i="4"/>
  <c r="F219" i="4"/>
  <c r="F218" i="4"/>
  <c r="F217" i="4"/>
  <c r="E216" i="4"/>
  <c r="E202"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66" i="1" s="1"/>
  <c r="D170" i="4"/>
  <c r="F169" i="4"/>
  <c r="F168" i="4"/>
  <c r="F167" i="4"/>
  <c r="F166" i="4"/>
  <c r="E165" i="4"/>
  <c r="D161" i="1" s="1"/>
  <c r="D165" i="4"/>
  <c r="D164" i="4" s="1"/>
  <c r="F163" i="4"/>
  <c r="F162" i="4"/>
  <c r="F161" i="4"/>
  <c r="E160" i="4"/>
  <c r="D160" i="4"/>
  <c r="F160" i="4" s="1"/>
  <c r="F159" i="4"/>
  <c r="F158" i="4"/>
  <c r="F157" i="4"/>
  <c r="F156" i="4"/>
  <c r="F155" i="4"/>
  <c r="E154" i="4"/>
  <c r="E153" i="4" s="1"/>
  <c r="G24" i="9" s="1"/>
  <c r="D154" i="4"/>
  <c r="F153" i="4"/>
  <c r="D153" i="4"/>
  <c r="F151" i="4"/>
  <c r="F150" i="4"/>
  <c r="F149" i="4"/>
  <c r="F148" i="4"/>
  <c r="F147" i="4"/>
  <c r="F146" i="4"/>
  <c r="F145" i="4"/>
  <c r="F144" i="4"/>
  <c r="F143" i="4"/>
  <c r="F142" i="4"/>
  <c r="E141" i="4"/>
  <c r="D141" i="4"/>
  <c r="D140" i="4" s="1"/>
  <c r="F140" i="4" s="1"/>
  <c r="E140" i="4"/>
  <c r="F139" i="4"/>
  <c r="F138" i="4"/>
  <c r="F137" i="4"/>
  <c r="F136" i="4"/>
  <c r="E135" i="4"/>
  <c r="D135" i="4"/>
  <c r="D134" i="4" s="1"/>
  <c r="E134" i="4"/>
  <c r="F133" i="4"/>
  <c r="F132" i="4"/>
  <c r="F131" i="4"/>
  <c r="F130" i="4"/>
  <c r="E129" i="4"/>
  <c r="D125" i="1" s="1"/>
  <c r="D129" i="4"/>
  <c r="F128" i="4"/>
  <c r="F127" i="4"/>
  <c r="E126" i="4"/>
  <c r="E125" i="4" s="1"/>
  <c r="D121" i="1" s="1"/>
  <c r="D126" i="4"/>
  <c r="F126" i="4" s="1"/>
  <c r="F125" i="4"/>
  <c r="D125" i="4"/>
  <c r="F124" i="4"/>
  <c r="F123" i="4"/>
  <c r="F122" i="4"/>
  <c r="F121" i="4"/>
  <c r="E120" i="4"/>
  <c r="D120" i="4"/>
  <c r="F120" i="4" s="1"/>
  <c r="F119" i="4"/>
  <c r="F118" i="4"/>
  <c r="F117" i="4"/>
  <c r="F116" i="4"/>
  <c r="F115" i="4"/>
  <c r="F114" i="4"/>
  <c r="F113" i="4"/>
  <c r="E112" i="4"/>
  <c r="D112" i="4"/>
  <c r="F112" i="4" s="1"/>
  <c r="F111" i="4"/>
  <c r="F110" i="4"/>
  <c r="F109" i="4"/>
  <c r="F108" i="4"/>
  <c r="E107" i="4"/>
  <c r="D107" i="4"/>
  <c r="D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D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9" i="4" s="1"/>
  <c r="F48" i="4"/>
  <c r="F47" i="4"/>
  <c r="F46" i="4"/>
  <c r="F45" i="4"/>
  <c r="E44" i="4"/>
  <c r="E43" i="4" s="1"/>
  <c r="D44" i="4"/>
  <c r="F44" i="4" s="1"/>
  <c r="D43" i="4"/>
  <c r="F43" i="4" s="1"/>
  <c r="F42" i="4"/>
  <c r="F41" i="4"/>
  <c r="F40" i="4"/>
  <c r="E39" i="4"/>
  <c r="D39" i="4"/>
  <c r="D7"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F7" i="4"/>
  <c r="I41" i="3"/>
  <c r="G41" i="3"/>
  <c r="B41" i="3"/>
  <c r="G40" i="3"/>
  <c r="B40" i="3"/>
  <c r="G39" i="3"/>
  <c r="B39" i="3"/>
  <c r="H38" i="3"/>
  <c r="G38" i="3"/>
  <c r="B38" i="3"/>
  <c r="H36" i="3"/>
  <c r="G36" i="3"/>
  <c r="B36" i="3"/>
  <c r="H35" i="3"/>
  <c r="G35" i="3"/>
  <c r="B35" i="3"/>
  <c r="H34" i="3"/>
  <c r="G34" i="3"/>
  <c r="B34" i="3"/>
  <c r="H33"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H1686" i="1"/>
  <c r="C1686" i="1"/>
  <c r="G1686" i="1" s="1"/>
  <c r="G1685" i="1"/>
  <c r="C1685" i="1"/>
  <c r="H1685" i="1" s="1"/>
  <c r="H1684" i="1"/>
  <c r="C1684" i="1"/>
  <c r="G1684" i="1" s="1"/>
  <c r="G1683" i="1"/>
  <c r="C1683" i="1"/>
  <c r="H1683" i="1" s="1"/>
  <c r="H1682" i="1"/>
  <c r="C1682" i="1"/>
  <c r="G1682" i="1" s="1"/>
  <c r="G1681" i="1"/>
  <c r="C1681" i="1"/>
  <c r="H1681" i="1" s="1"/>
  <c r="H1680" i="1"/>
  <c r="C1680" i="1"/>
  <c r="G1680" i="1" s="1"/>
  <c r="G1679" i="1"/>
  <c r="C1679" i="1"/>
  <c r="H1679" i="1" s="1"/>
  <c r="H1678" i="1"/>
  <c r="C1678" i="1"/>
  <c r="G1678" i="1" s="1"/>
  <c r="G1677" i="1"/>
  <c r="C1677" i="1"/>
  <c r="H1677" i="1" s="1"/>
  <c r="H1676" i="1"/>
  <c r="C1676" i="1"/>
  <c r="G1676" i="1" s="1"/>
  <c r="G1675" i="1"/>
  <c r="C1675" i="1"/>
  <c r="H1675" i="1" s="1"/>
  <c r="H1674" i="1"/>
  <c r="G1673" i="1"/>
  <c r="C1673" i="1"/>
  <c r="H1673" i="1" s="1"/>
  <c r="H1672" i="1"/>
  <c r="C1672" i="1"/>
  <c r="G1672" i="1" s="1"/>
  <c r="G1671" i="1"/>
  <c r="C1671" i="1"/>
  <c r="H1671" i="1" s="1"/>
  <c r="H1670" i="1"/>
  <c r="C1670" i="1"/>
  <c r="G1670" i="1" s="1"/>
  <c r="G1669" i="1"/>
  <c r="C1669" i="1"/>
  <c r="H1669" i="1" s="1"/>
  <c r="H1668" i="1"/>
  <c r="C1668" i="1"/>
  <c r="G1668" i="1" s="1"/>
  <c r="G1667" i="1"/>
  <c r="C1667" i="1"/>
  <c r="H1667" i="1" s="1"/>
  <c r="H1666" i="1"/>
  <c r="C1666" i="1"/>
  <c r="G1666" i="1" s="1"/>
  <c r="G1665" i="1"/>
  <c r="C1665" i="1"/>
  <c r="H1665" i="1" s="1"/>
  <c r="G1663" i="1"/>
  <c r="C1663" i="1"/>
  <c r="H1663" i="1" s="1"/>
  <c r="H1662" i="1"/>
  <c r="C1662" i="1"/>
  <c r="G1662" i="1" s="1"/>
  <c r="G1661" i="1"/>
  <c r="C1661" i="1"/>
  <c r="H1661" i="1" s="1"/>
  <c r="H1660" i="1"/>
  <c r="C1660" i="1"/>
  <c r="G1660" i="1" s="1"/>
  <c r="G1659" i="1"/>
  <c r="C1659" i="1"/>
  <c r="H1659" i="1" s="1"/>
  <c r="H1658" i="1"/>
  <c r="C1658" i="1"/>
  <c r="G1658" i="1" s="1"/>
  <c r="G1657" i="1"/>
  <c r="C1657" i="1"/>
  <c r="H1657" i="1" s="1"/>
  <c r="H1656" i="1"/>
  <c r="C1656" i="1"/>
  <c r="G1656" i="1" s="1"/>
  <c r="G1655" i="1"/>
  <c r="C1655" i="1"/>
  <c r="H1655" i="1" s="1"/>
  <c r="G1653" i="1"/>
  <c r="C1653" i="1"/>
  <c r="H1653" i="1" s="1"/>
  <c r="H1652" i="1"/>
  <c r="C1652" i="1"/>
  <c r="G1652" i="1" s="1"/>
  <c r="G1651" i="1"/>
  <c r="C1651" i="1"/>
  <c r="H1651" i="1" s="1"/>
  <c r="H1650" i="1"/>
  <c r="C1650" i="1"/>
  <c r="G1650" i="1" s="1"/>
  <c r="G1649" i="1"/>
  <c r="C1649" i="1"/>
  <c r="H1649" i="1" s="1"/>
  <c r="H1648" i="1"/>
  <c r="C1648" i="1"/>
  <c r="G1648" i="1" s="1"/>
  <c r="C1647" i="1"/>
  <c r="G1646" i="1"/>
  <c r="C1646" i="1"/>
  <c r="H1646" i="1" s="1"/>
  <c r="C1645" i="1"/>
  <c r="H1643" i="1"/>
  <c r="C1643" i="1"/>
  <c r="G1643" i="1" s="1"/>
  <c r="G1642" i="1"/>
  <c r="C1642" i="1"/>
  <c r="H1642" i="1" s="1"/>
  <c r="H1641" i="1"/>
  <c r="C1641" i="1"/>
  <c r="G1641" i="1" s="1"/>
  <c r="G1640" i="1"/>
  <c r="C1640" i="1"/>
  <c r="H1640" i="1" s="1"/>
  <c r="H1639" i="1"/>
  <c r="C1639" i="1"/>
  <c r="G1639" i="1" s="1"/>
  <c r="G1638" i="1"/>
  <c r="C1638" i="1"/>
  <c r="H1638" i="1" s="1"/>
  <c r="H1637" i="1"/>
  <c r="C1637" i="1"/>
  <c r="G1637" i="1" s="1"/>
  <c r="G1636" i="1"/>
  <c r="C1636" i="1"/>
  <c r="H1636" i="1" s="1"/>
  <c r="H1635" i="1"/>
  <c r="C1635" i="1"/>
  <c r="G1635" i="1" s="1"/>
  <c r="G1634" i="1"/>
  <c r="C1633" i="1"/>
  <c r="G1632" i="1"/>
  <c r="C1632" i="1"/>
  <c r="H1632" i="1" s="1"/>
  <c r="C1631" i="1"/>
  <c r="G1630" i="1"/>
  <c r="C1630" i="1"/>
  <c r="H1630" i="1" s="1"/>
  <c r="C1629" i="1"/>
  <c r="H1627" i="1"/>
  <c r="C1627" i="1"/>
  <c r="G1627" i="1" s="1"/>
  <c r="G1626" i="1"/>
  <c r="C1626" i="1"/>
  <c r="H1626" i="1" s="1"/>
  <c r="H1625" i="1"/>
  <c r="C1625" i="1"/>
  <c r="G1625" i="1" s="1"/>
  <c r="G1624" i="1"/>
  <c r="C1624" i="1"/>
  <c r="H1624" i="1" s="1"/>
  <c r="H1623" i="1"/>
  <c r="C1623" i="1"/>
  <c r="G1623" i="1" s="1"/>
  <c r="G1620" i="1"/>
  <c r="C1620" i="1"/>
  <c r="H1620" i="1" s="1"/>
  <c r="C1619" i="1"/>
  <c r="G1618" i="1"/>
  <c r="C1618" i="1"/>
  <c r="H1618" i="1" s="1"/>
  <c r="C1617" i="1"/>
  <c r="G1616" i="1"/>
  <c r="C1616" i="1"/>
  <c r="H1616" i="1" s="1"/>
  <c r="C1615" i="1"/>
  <c r="G1614" i="1"/>
  <c r="C1614" i="1"/>
  <c r="H1614" i="1" s="1"/>
  <c r="C1613" i="1"/>
  <c r="G1612" i="1"/>
  <c r="C1612" i="1"/>
  <c r="H1612" i="1" s="1"/>
  <c r="C1611" i="1"/>
  <c r="G1610" i="1"/>
  <c r="C1610" i="1"/>
  <c r="H1610" i="1" s="1"/>
  <c r="C1609" i="1"/>
  <c r="G1608" i="1"/>
  <c r="C1608" i="1"/>
  <c r="H1608" i="1" s="1"/>
  <c r="C1607" i="1"/>
  <c r="G1606" i="1"/>
  <c r="C1606" i="1"/>
  <c r="H1606" i="1" s="1"/>
  <c r="C1605" i="1"/>
  <c r="C1603" i="1"/>
  <c r="C1601" i="1"/>
  <c r="G1600" i="1"/>
  <c r="C1600" i="1"/>
  <c r="H1600" i="1" s="1"/>
  <c r="C1599" i="1"/>
  <c r="G1598" i="1"/>
  <c r="C1598" i="1"/>
  <c r="H1598" i="1" s="1"/>
  <c r="C1597" i="1"/>
  <c r="G1596" i="1"/>
  <c r="C1596" i="1"/>
  <c r="H1596" i="1" s="1"/>
  <c r="C1595" i="1"/>
  <c r="G1594" i="1"/>
  <c r="C1594" i="1"/>
  <c r="H1594" i="1" s="1"/>
  <c r="C1593" i="1"/>
  <c r="G1592" i="1"/>
  <c r="C1592" i="1"/>
  <c r="H1592" i="1" s="1"/>
  <c r="C1591" i="1"/>
  <c r="G1590" i="1"/>
  <c r="C1590" i="1"/>
  <c r="H1590" i="1" s="1"/>
  <c r="C1589" i="1"/>
  <c r="G1588" i="1"/>
  <c r="C1588" i="1"/>
  <c r="H1588" i="1" s="1"/>
  <c r="C1587" i="1"/>
  <c r="C1586" i="1"/>
  <c r="H1586" i="1" s="1"/>
  <c r="C1585" i="1"/>
  <c r="G1584" i="1"/>
  <c r="C1584" i="1"/>
  <c r="H1584" i="1" s="1"/>
  <c r="C1583" i="1"/>
  <c r="G1582" i="1"/>
  <c r="C1582" i="1"/>
  <c r="H1581" i="1"/>
  <c r="D1581" i="1"/>
  <c r="J1581" i="1" s="1"/>
  <c r="C1581" i="1"/>
  <c r="G1581" i="1" s="1"/>
  <c r="I1581" i="1" s="1"/>
  <c r="H1580" i="1"/>
  <c r="D1580" i="1"/>
  <c r="J1580" i="1" s="1"/>
  <c r="C1580" i="1"/>
  <c r="G1580" i="1" s="1"/>
  <c r="I1580" i="1" s="1"/>
  <c r="H1579" i="1"/>
  <c r="D1579" i="1"/>
  <c r="J1579" i="1" s="1"/>
  <c r="C1579" i="1"/>
  <c r="G1579" i="1" s="1"/>
  <c r="I1579" i="1" s="1"/>
  <c r="H1578" i="1"/>
  <c r="D1578" i="1"/>
  <c r="J1578" i="1" s="1"/>
  <c r="C1578" i="1"/>
  <c r="G1578" i="1" s="1"/>
  <c r="I1578" i="1" s="1"/>
  <c r="C1577" i="1"/>
  <c r="D1576" i="1"/>
  <c r="C1576" i="1"/>
  <c r="J1575" i="1"/>
  <c r="D1575" i="1"/>
  <c r="H1575" i="1" s="1"/>
  <c r="C1575" i="1"/>
  <c r="D1574" i="1"/>
  <c r="C1574" i="1"/>
  <c r="J1573" i="1"/>
  <c r="D1573" i="1"/>
  <c r="H1573" i="1" s="1"/>
  <c r="C1573" i="1"/>
  <c r="C1572" i="1"/>
  <c r="G1572" i="1" s="1"/>
  <c r="C1571" i="1"/>
  <c r="D1570" i="1"/>
  <c r="C1570" i="1"/>
  <c r="J1569" i="1"/>
  <c r="D1569" i="1"/>
  <c r="H1569" i="1" s="1"/>
  <c r="C1569" i="1"/>
  <c r="D1568" i="1"/>
  <c r="C1568" i="1"/>
  <c r="J1567" i="1"/>
  <c r="D1567" i="1"/>
  <c r="H1567" i="1" s="1"/>
  <c r="C1567" i="1"/>
  <c r="D1566" i="1"/>
  <c r="C1566" i="1"/>
  <c r="J1565" i="1"/>
  <c r="D1565" i="1"/>
  <c r="H1565" i="1" s="1"/>
  <c r="C1565" i="1"/>
  <c r="D1564" i="1"/>
  <c r="C1564" i="1"/>
  <c r="H1563" i="1"/>
  <c r="C1563" i="1"/>
  <c r="H1562" i="1"/>
  <c r="D1562" i="1"/>
  <c r="J1562" i="1" s="1"/>
  <c r="C1562" i="1"/>
  <c r="G1562" i="1" s="1"/>
  <c r="I1562" i="1" s="1"/>
  <c r="H1561" i="1"/>
  <c r="D1561" i="1"/>
  <c r="J1561" i="1" s="1"/>
  <c r="C1561" i="1"/>
  <c r="G1561" i="1" s="1"/>
  <c r="I1561" i="1" s="1"/>
  <c r="H1560" i="1"/>
  <c r="D1560" i="1"/>
  <c r="J1560" i="1" s="1"/>
  <c r="C1560" i="1"/>
  <c r="G1560" i="1" s="1"/>
  <c r="I1560" i="1" s="1"/>
  <c r="H1559" i="1"/>
  <c r="D1559" i="1"/>
  <c r="J1559" i="1" s="1"/>
  <c r="C1559" i="1"/>
  <c r="G1559" i="1" s="1"/>
  <c r="I1559" i="1" s="1"/>
  <c r="H1558" i="1"/>
  <c r="D1558" i="1"/>
  <c r="J1558" i="1" s="1"/>
  <c r="C1558" i="1"/>
  <c r="G1558" i="1" s="1"/>
  <c r="I1558" i="1" s="1"/>
  <c r="H1557" i="1"/>
  <c r="D1557" i="1"/>
  <c r="J1557" i="1" s="1"/>
  <c r="C1557" i="1"/>
  <c r="G1557" i="1" s="1"/>
  <c r="I1557" i="1" s="1"/>
  <c r="D1556" i="1"/>
  <c r="H1556" i="1" s="1"/>
  <c r="C1556" i="1"/>
  <c r="C1555" i="1"/>
  <c r="H1554" i="1"/>
  <c r="D1554" i="1"/>
  <c r="J1554" i="1" s="1"/>
  <c r="C1554" i="1"/>
  <c r="G1554" i="1" s="1"/>
  <c r="I1554" i="1" s="1"/>
  <c r="H1553" i="1"/>
  <c r="D1553" i="1"/>
  <c r="J1553" i="1" s="1"/>
  <c r="C1553" i="1"/>
  <c r="G1553" i="1" s="1"/>
  <c r="I1553" i="1" s="1"/>
  <c r="H1552" i="1"/>
  <c r="D1552" i="1"/>
  <c r="J1552" i="1" s="1"/>
  <c r="C1552" i="1"/>
  <c r="G1552" i="1" s="1"/>
  <c r="I1552" i="1" s="1"/>
  <c r="H1551" i="1"/>
  <c r="D1551" i="1"/>
  <c r="J1551" i="1" s="1"/>
  <c r="C1551" i="1"/>
  <c r="G1551" i="1" s="1"/>
  <c r="I1551" i="1" s="1"/>
  <c r="H1550" i="1"/>
  <c r="D1550" i="1"/>
  <c r="J1550" i="1" s="1"/>
  <c r="C1550" i="1"/>
  <c r="G1550" i="1" s="1"/>
  <c r="I1550" i="1" s="1"/>
  <c r="H1549" i="1"/>
  <c r="D1549" i="1"/>
  <c r="J1549" i="1" s="1"/>
  <c r="C1549" i="1"/>
  <c r="G1549" i="1" s="1"/>
  <c r="I1549" i="1" s="1"/>
  <c r="H1548" i="1"/>
  <c r="D1548" i="1"/>
  <c r="J1548" i="1" s="1"/>
  <c r="C1548" i="1"/>
  <c r="G1548" i="1" s="1"/>
  <c r="I1548" i="1" s="1"/>
  <c r="C1547" i="1"/>
  <c r="D1546" i="1"/>
  <c r="C1546" i="1"/>
  <c r="D1545" i="1"/>
  <c r="C1545" i="1"/>
  <c r="D1544" i="1"/>
  <c r="C1544" i="1"/>
  <c r="D1543" i="1"/>
  <c r="C1543" i="1"/>
  <c r="D1542" i="1"/>
  <c r="C1542" i="1"/>
  <c r="D1541" i="1"/>
  <c r="C1541" i="1"/>
  <c r="G1540" i="1"/>
  <c r="C1540" i="1"/>
  <c r="G1539" i="1"/>
  <c r="C1539" i="1"/>
  <c r="C1538" i="1"/>
  <c r="D1536" i="1"/>
  <c r="C1536" i="1"/>
  <c r="H1536" i="1" s="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C1510" i="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C1490" i="1"/>
  <c r="D1489" i="1"/>
  <c r="C1489" i="1"/>
  <c r="H1489" i="1" s="1"/>
  <c r="D1488" i="1"/>
  <c r="C1488" i="1"/>
  <c r="H1488" i="1" s="1"/>
  <c r="D1487" i="1"/>
  <c r="C1487" i="1"/>
  <c r="H1487" i="1" s="1"/>
  <c r="D1486" i="1"/>
  <c r="C1486" i="1"/>
  <c r="H1486" i="1" s="1"/>
  <c r="C1485" i="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C1462" i="1"/>
  <c r="D1461" i="1"/>
  <c r="C1461" i="1"/>
  <c r="H1461" i="1" s="1"/>
  <c r="D1460" i="1"/>
  <c r="C1460" i="1"/>
  <c r="H1460" i="1" s="1"/>
  <c r="D1459" i="1"/>
  <c r="C1459" i="1"/>
  <c r="H1459" i="1" s="1"/>
  <c r="D1458" i="1"/>
  <c r="C1458" i="1"/>
  <c r="H1458" i="1" s="1"/>
  <c r="D1457" i="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G1446" i="1"/>
  <c r="C1446" i="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D1388" i="1"/>
  <c r="C1388" i="1"/>
  <c r="D1387" i="1"/>
  <c r="C1387" i="1"/>
  <c r="D1386" i="1"/>
  <c r="C1386" i="1"/>
  <c r="D1385" i="1"/>
  <c r="C1385" i="1"/>
  <c r="D1384" i="1"/>
  <c r="C1384" i="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D1264" i="1"/>
  <c r="C1264" i="1"/>
  <c r="D1263" i="1"/>
  <c r="C1263" i="1"/>
  <c r="H1263" i="1" s="1"/>
  <c r="D1262" i="1"/>
  <c r="C1262" i="1"/>
  <c r="D1261" i="1"/>
  <c r="C1261" i="1"/>
  <c r="H1261" i="1" s="1"/>
  <c r="D1260" i="1"/>
  <c r="C1260" i="1"/>
  <c r="D1259" i="1"/>
  <c r="C1259" i="1"/>
  <c r="D1258" i="1"/>
  <c r="C1258" i="1"/>
  <c r="H1258" i="1" s="1"/>
  <c r="D1257" i="1"/>
  <c r="C1257" i="1"/>
  <c r="D1256" i="1"/>
  <c r="C1256" i="1"/>
  <c r="D1255" i="1"/>
  <c r="C1255" i="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D1183" i="1"/>
  <c r="C1183" i="1"/>
  <c r="C1182" i="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C1170" i="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D1154" i="1"/>
  <c r="C1154" i="1"/>
  <c r="H1154" i="1" s="1"/>
  <c r="D1153" i="1"/>
  <c r="C1153" i="1"/>
  <c r="H1153" i="1" s="1"/>
  <c r="D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C1094" i="1"/>
  <c r="C1093" i="1"/>
  <c r="D1092" i="1"/>
  <c r="C1092" i="1"/>
  <c r="D1091" i="1"/>
  <c r="C1091" i="1"/>
  <c r="H1091" i="1" s="1"/>
  <c r="D1090" i="1"/>
  <c r="C1090" i="1"/>
  <c r="H1090" i="1" s="1"/>
  <c r="D1089" i="1"/>
  <c r="C1089" i="1"/>
  <c r="H1089" i="1" s="1"/>
  <c r="D1088" i="1"/>
  <c r="C1088" i="1"/>
  <c r="H1088" i="1" s="1"/>
  <c r="D1087" i="1"/>
  <c r="C1087" i="1"/>
  <c r="D1086" i="1"/>
  <c r="C1086" i="1"/>
  <c r="H1086" i="1" s="1"/>
  <c r="D1085" i="1"/>
  <c r="C1085" i="1"/>
  <c r="D1084" i="1"/>
  <c r="C1084" i="1"/>
  <c r="H1084" i="1" s="1"/>
  <c r="D1083" i="1"/>
  <c r="C1083" i="1"/>
  <c r="H1083" i="1" s="1"/>
  <c r="D1082" i="1"/>
  <c r="C1082" i="1"/>
  <c r="H1082" i="1" s="1"/>
  <c r="D1081" i="1"/>
  <c r="C1081" i="1"/>
  <c r="H1081" i="1" s="1"/>
  <c r="D1080" i="1"/>
  <c r="C1080" i="1"/>
  <c r="H1080" i="1" s="1"/>
  <c r="D1079" i="1"/>
  <c r="C1079" i="1"/>
  <c r="H1079" i="1" s="1"/>
  <c r="D1078" i="1"/>
  <c r="C1078" i="1"/>
  <c r="D1077" i="1"/>
  <c r="C1077" i="1"/>
  <c r="H1077" i="1" s="1"/>
  <c r="C1076" i="1"/>
  <c r="C1075" i="1"/>
  <c r="D1073" i="1"/>
  <c r="C1073" i="1"/>
  <c r="H1073" i="1" s="1"/>
  <c r="D1072" i="1"/>
  <c r="C1072" i="1"/>
  <c r="H1072" i="1" s="1"/>
  <c r="D1071" i="1"/>
  <c r="C1071" i="1"/>
  <c r="H1071" i="1" s="1"/>
  <c r="D1070" i="1"/>
  <c r="C1070" i="1"/>
  <c r="H1070" i="1" s="1"/>
  <c r="D1069" i="1"/>
  <c r="C1069" i="1"/>
  <c r="H1069" i="1" s="1"/>
  <c r="C1068" i="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C1057" i="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G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C1034" i="1"/>
  <c r="D1033" i="1"/>
  <c r="C1033" i="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C1024" i="1"/>
  <c r="D1023" i="1"/>
  <c r="C1023" i="1"/>
  <c r="H1023" i="1" s="1"/>
  <c r="D1022" i="1"/>
  <c r="C1022" i="1"/>
  <c r="H1022" i="1" s="1"/>
  <c r="D1021" i="1"/>
  <c r="C1021" i="1"/>
  <c r="H1021" i="1" s="1"/>
  <c r="D1020" i="1"/>
  <c r="C1020" i="1"/>
  <c r="H1020" i="1" s="1"/>
  <c r="D1019" i="1"/>
  <c r="C1019" i="1"/>
  <c r="H1019" i="1" s="1"/>
  <c r="D1018" i="1"/>
  <c r="C1018" i="1"/>
  <c r="H1018" i="1" s="1"/>
  <c r="C1017" i="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D733" i="1"/>
  <c r="C733" i="1"/>
  <c r="H733" i="1" s="1"/>
  <c r="D732" i="1"/>
  <c r="C732" i="1"/>
  <c r="H732" i="1" s="1"/>
  <c r="D731" i="1"/>
  <c r="C731" i="1"/>
  <c r="D730" i="1"/>
  <c r="C730" i="1"/>
  <c r="H730" i="1" s="1"/>
  <c r="D729" i="1"/>
  <c r="C729" i="1"/>
  <c r="H729" i="1" s="1"/>
  <c r="D728" i="1"/>
  <c r="C728" i="1"/>
  <c r="H728" i="1" s="1"/>
  <c r="D727" i="1"/>
  <c r="C727" i="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C649" i="1"/>
  <c r="D648" i="1"/>
  <c r="C648" i="1"/>
  <c r="D647" i="1"/>
  <c r="C647" i="1"/>
  <c r="D646" i="1"/>
  <c r="C646" i="1"/>
  <c r="H646" i="1" s="1"/>
  <c r="D645" i="1"/>
  <c r="C645" i="1"/>
  <c r="C642" i="1"/>
  <c r="C641" i="1"/>
  <c r="D636" i="1"/>
  <c r="C636" i="1"/>
  <c r="D635" i="1"/>
  <c r="C635"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C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C485" i="1"/>
  <c r="D484" i="1"/>
  <c r="C484" i="1"/>
  <c r="H484" i="1" s="1"/>
  <c r="D483" i="1"/>
  <c r="C483" i="1"/>
  <c r="H483" i="1" s="1"/>
  <c r="G482" i="1"/>
  <c r="C482" i="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C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C425" i="1"/>
  <c r="C423" i="1"/>
  <c r="C422" i="1"/>
  <c r="C421" i="1"/>
  <c r="D416" i="1"/>
  <c r="C416" i="1"/>
  <c r="H416" i="1" s="1"/>
  <c r="D415" i="1"/>
  <c r="C415" i="1"/>
  <c r="H415" i="1" s="1"/>
  <c r="D414" i="1"/>
  <c r="C414"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C388" i="1"/>
  <c r="D387" i="1"/>
  <c r="C387" i="1"/>
  <c r="H387" i="1" s="1"/>
  <c r="D386" i="1"/>
  <c r="C386" i="1"/>
  <c r="H386" i="1" s="1"/>
  <c r="D385" i="1"/>
  <c r="C385" i="1"/>
  <c r="H385" i="1" s="1"/>
  <c r="D384" i="1"/>
  <c r="C384" i="1"/>
  <c r="H384" i="1" s="1"/>
  <c r="D383" i="1"/>
  <c r="C383" i="1"/>
  <c r="H383" i="1" s="1"/>
  <c r="D382" i="1"/>
  <c r="C382" i="1"/>
  <c r="H382" i="1" s="1"/>
  <c r="D381" i="1"/>
  <c r="C381" i="1"/>
  <c r="D380" i="1"/>
  <c r="C380" i="1"/>
  <c r="H380" i="1" s="1"/>
  <c r="D379" i="1"/>
  <c r="C379" i="1"/>
  <c r="H379" i="1" s="1"/>
  <c r="D378" i="1"/>
  <c r="C378" i="1"/>
  <c r="H378" i="1" s="1"/>
  <c r="D377" i="1"/>
  <c r="C377" i="1"/>
  <c r="H377" i="1" s="1"/>
  <c r="D376" i="1"/>
  <c r="C376" i="1"/>
  <c r="H376" i="1" s="1"/>
  <c r="D375" i="1"/>
  <c r="C375" i="1"/>
  <c r="H375" i="1" s="1"/>
  <c r="D374" i="1"/>
  <c r="C374" i="1"/>
  <c r="D373" i="1"/>
  <c r="C373" i="1"/>
  <c r="H373" i="1" s="1"/>
  <c r="D372" i="1"/>
  <c r="C372" i="1"/>
  <c r="H372" i="1" s="1"/>
  <c r="D371" i="1"/>
  <c r="C371" i="1"/>
  <c r="H371" i="1" s="1"/>
  <c r="D370" i="1"/>
  <c r="C370" i="1"/>
  <c r="H370" i="1" s="1"/>
  <c r="D369" i="1"/>
  <c r="C369" i="1"/>
  <c r="H369"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D301" i="1"/>
  <c r="C301" i="1"/>
  <c r="D300" i="1"/>
  <c r="C300" i="1"/>
  <c r="D299" i="1"/>
  <c r="C299" i="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C218" i="1"/>
  <c r="G217" i="1"/>
  <c r="C217" i="1"/>
  <c r="D216" i="1"/>
  <c r="C216" i="1"/>
  <c r="H216" i="1" s="1"/>
  <c r="D215" i="1"/>
  <c r="C215" i="1"/>
  <c r="H215" i="1" s="1"/>
  <c r="D214" i="1"/>
  <c r="C214" i="1"/>
  <c r="H214" i="1" s="1"/>
  <c r="D213" i="1"/>
  <c r="C213" i="1"/>
  <c r="H213" i="1" s="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D167" i="1"/>
  <c r="C167" i="1"/>
  <c r="H167" i="1" s="1"/>
  <c r="C166" i="1"/>
  <c r="D165" i="1"/>
  <c r="C165" i="1"/>
  <c r="H165" i="1" s="1"/>
  <c r="D164" i="1"/>
  <c r="C164" i="1"/>
  <c r="H164" i="1" s="1"/>
  <c r="D163" i="1"/>
  <c r="C163" i="1"/>
  <c r="H163" i="1" s="1"/>
  <c r="D162" i="1"/>
  <c r="C162" i="1"/>
  <c r="H162" i="1" s="1"/>
  <c r="C161" i="1"/>
  <c r="C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C150"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C125" i="1"/>
  <c r="D124" i="1"/>
  <c r="C124" i="1"/>
  <c r="H124" i="1" s="1"/>
  <c r="D123" i="1"/>
  <c r="C123" i="1"/>
  <c r="H123" i="1" s="1"/>
  <c r="D122" i="1"/>
  <c r="C122" i="1"/>
  <c r="H122" i="1" s="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C79"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C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H302" i="1" l="1"/>
  <c r="H301" i="1"/>
  <c r="H300" i="1"/>
  <c r="H299" i="1"/>
  <c r="H645" i="1"/>
  <c r="H636" i="1"/>
  <c r="H635" i="1"/>
  <c r="H423" i="1"/>
  <c r="D421" i="1"/>
  <c r="G421" i="1" s="1"/>
  <c r="H641" i="1"/>
  <c r="E648" i="4"/>
  <c r="D642" i="1" s="1"/>
  <c r="G642" i="1" s="1"/>
  <c r="H414" i="1"/>
  <c r="F426" i="4"/>
  <c r="H1602" i="1"/>
  <c r="G1602" i="1"/>
  <c r="C1604" i="1"/>
  <c r="G1586" i="1"/>
  <c r="H1389" i="1"/>
  <c r="H1388" i="1"/>
  <c r="H1387" i="1"/>
  <c r="H1386" i="1"/>
  <c r="H1385" i="1"/>
  <c r="H1384" i="1"/>
  <c r="H1340" i="1"/>
  <c r="H1314" i="1"/>
  <c r="H1264" i="1"/>
  <c r="H1265" i="1"/>
  <c r="F260" i="5"/>
  <c r="H1259" i="1"/>
  <c r="H1260" i="1"/>
  <c r="H1262" i="1"/>
  <c r="H1255" i="1"/>
  <c r="H1256" i="1"/>
  <c r="H1257" i="1"/>
  <c r="H1184" i="1"/>
  <c r="H1183" i="1"/>
  <c r="H1087" i="1"/>
  <c r="H1092" i="1"/>
  <c r="H1085" i="1"/>
  <c r="H1078" i="1"/>
  <c r="H1057" i="1"/>
  <c r="H1033" i="1"/>
  <c r="H1024" i="1"/>
  <c r="E12" i="5"/>
  <c r="F19" i="5"/>
  <c r="H734" i="1"/>
  <c r="H731" i="1"/>
  <c r="H727" i="1"/>
  <c r="F236" i="9"/>
  <c r="B236" i="9" s="1"/>
  <c r="H648" i="1"/>
  <c r="H647" i="1"/>
  <c r="H649" i="1"/>
  <c r="F656" i="4"/>
  <c r="E373" i="4"/>
  <c r="D368" i="1" s="1"/>
  <c r="H374" i="1"/>
  <c r="H381" i="1"/>
  <c r="H642" i="1"/>
  <c r="H298" i="1"/>
  <c r="H421" i="1"/>
  <c r="H422" i="1"/>
  <c r="F241" i="9"/>
  <c r="B241" i="9" s="1"/>
  <c r="F239" i="9"/>
  <c r="H168" i="1"/>
  <c r="H166" i="1"/>
  <c r="H161" i="1"/>
  <c r="E164" i="4"/>
  <c r="D160" i="1" s="1"/>
  <c r="H160" i="1" s="1"/>
  <c r="F237" i="9"/>
  <c r="D149" i="1"/>
  <c r="H149" i="1" s="1"/>
  <c r="D150" i="1"/>
  <c r="H150" i="1" s="1"/>
  <c r="H121" i="1"/>
  <c r="H125" i="1"/>
  <c r="F129" i="4"/>
  <c r="H79" i="1"/>
  <c r="E82" i="4"/>
  <c r="D78" i="1" s="1"/>
  <c r="H78" i="1" s="1"/>
  <c r="E31" i="9"/>
  <c r="B31" i="9" s="1"/>
  <c r="E37" i="9"/>
  <c r="B37" i="9" s="1"/>
  <c r="E311" i="9"/>
  <c r="E327" i="9"/>
  <c r="B327" i="9" s="1"/>
  <c r="E329" i="9"/>
  <c r="B329" i="9" s="1"/>
  <c r="G4" i="1"/>
  <c r="G6" i="1"/>
  <c r="G8" i="1"/>
  <c r="G10" i="1"/>
  <c r="G12" i="1"/>
  <c r="G14" i="1"/>
  <c r="G16" i="1"/>
  <c r="G18" i="1"/>
  <c r="G20" i="1"/>
  <c r="G22" i="1"/>
  <c r="G24" i="1"/>
  <c r="G26" i="1"/>
  <c r="G28" i="1"/>
  <c r="G30" i="1"/>
  <c r="G32" i="1"/>
  <c r="G34" i="1"/>
  <c r="G36" i="1"/>
  <c r="G38" i="1"/>
  <c r="G40" i="1"/>
  <c r="G42" i="1"/>
  <c r="G44"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2" i="1"/>
  <c r="G164" i="1"/>
  <c r="G166" i="1"/>
  <c r="G168" i="1"/>
  <c r="G170" i="1"/>
  <c r="G172" i="1"/>
  <c r="G174" i="1"/>
  <c r="G176" i="1"/>
  <c r="G178" i="1"/>
  <c r="G180" i="1"/>
  <c r="G182" i="1"/>
  <c r="G184" i="1"/>
  <c r="G186" i="1"/>
  <c r="G188" i="1"/>
  <c r="G190" i="1"/>
  <c r="G192" i="1"/>
  <c r="G194" i="1"/>
  <c r="G196" i="1"/>
  <c r="G199" i="1"/>
  <c r="G201" i="1"/>
  <c r="G203" i="1"/>
  <c r="G205" i="1"/>
  <c r="G207" i="1"/>
  <c r="G209" i="1"/>
  <c r="G211" i="1"/>
  <c r="G214" i="1"/>
  <c r="G216" i="1"/>
  <c r="G220" i="1"/>
  <c r="G222" i="1"/>
  <c r="G224" i="1"/>
  <c r="G228" i="1"/>
  <c r="G230" i="1"/>
  <c r="G232" i="1"/>
  <c r="G234" i="1"/>
  <c r="G236" i="1"/>
  <c r="G238" i="1"/>
  <c r="G240" i="1"/>
  <c r="G242" i="1"/>
  <c r="G244" i="1"/>
  <c r="G246" i="1"/>
  <c r="G248" i="1"/>
  <c r="G250" i="1"/>
  <c r="G252" i="1"/>
  <c r="G254" i="1"/>
  <c r="G256" i="1"/>
  <c r="G258" i="1"/>
  <c r="G260" i="1"/>
  <c r="G262" i="1"/>
  <c r="G264" i="1"/>
  <c r="G266" i="1"/>
  <c r="G268" i="1"/>
  <c r="G271" i="1"/>
  <c r="G273" i="1"/>
  <c r="G275" i="1"/>
  <c r="G277" i="1"/>
  <c r="G279" i="1"/>
  <c r="G281" i="1"/>
  <c r="G283" i="1"/>
  <c r="G285" i="1"/>
  <c r="G287" i="1"/>
  <c r="G289" i="1"/>
  <c r="G291" i="1"/>
  <c r="G293" i="1"/>
  <c r="G298" i="1"/>
  <c r="G300" i="1"/>
  <c r="G302"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6" i="1"/>
  <c r="G358" i="1"/>
  <c r="G360" i="1"/>
  <c r="G362" i="1"/>
  <c r="G364" i="1"/>
  <c r="G366" i="1"/>
  <c r="G369" i="1"/>
  <c r="G371" i="1"/>
  <c r="G373" i="1"/>
  <c r="G375" i="1"/>
  <c r="G377" i="1"/>
  <c r="G379" i="1"/>
  <c r="G381" i="1"/>
  <c r="G383" i="1"/>
  <c r="G385" i="1"/>
  <c r="G387" i="1"/>
  <c r="G390" i="1"/>
  <c r="G392" i="1"/>
  <c r="G394" i="1"/>
  <c r="G396" i="1"/>
  <c r="G398" i="1"/>
  <c r="G400" i="1"/>
  <c r="G402" i="1"/>
  <c r="G404" i="1"/>
  <c r="G406" i="1"/>
  <c r="G408" i="1"/>
  <c r="G410" i="1"/>
  <c r="G414" i="1"/>
  <c r="G416" i="1"/>
  <c r="G422" i="1"/>
  <c r="G426" i="1"/>
  <c r="G428" i="1"/>
  <c r="G430" i="1"/>
  <c r="G432" i="1"/>
  <c r="G434" i="1"/>
  <c r="G436" i="1"/>
  <c r="G438" i="1"/>
  <c r="G440" i="1"/>
  <c r="G442" i="1"/>
  <c r="G444" i="1"/>
  <c r="G446" i="1"/>
  <c r="G448" i="1"/>
  <c r="G450" i="1"/>
  <c r="G452" i="1"/>
  <c r="G454" i="1"/>
  <c r="G456" i="1"/>
  <c r="G458" i="1"/>
  <c r="G460" i="1"/>
  <c r="G462" i="1"/>
  <c r="G464" i="1"/>
  <c r="G466" i="1"/>
  <c r="G468" i="1"/>
  <c r="G470" i="1"/>
  <c r="G472" i="1"/>
  <c r="G475" i="1"/>
  <c r="G477" i="1"/>
  <c r="G479" i="1"/>
  <c r="G481" i="1"/>
  <c r="G484"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587" i="1"/>
  <c r="G589" i="1"/>
  <c r="G591" i="1"/>
  <c r="G593" i="1"/>
  <c r="G595" i="1"/>
  <c r="G597" i="1"/>
  <c r="G599" i="1"/>
  <c r="G601" i="1"/>
  <c r="G603" i="1"/>
  <c r="G605" i="1"/>
  <c r="G607" i="1"/>
  <c r="G609" i="1"/>
  <c r="G611" i="1"/>
  <c r="G613" i="1"/>
  <c r="G615" i="1"/>
  <c r="G617" i="1"/>
  <c r="G619" i="1"/>
  <c r="G621" i="1"/>
  <c r="G624" i="1"/>
  <c r="G626" i="1"/>
  <c r="G628" i="1"/>
  <c r="G630" i="1"/>
  <c r="G632" i="1"/>
  <c r="G636" i="1"/>
  <c r="G646" i="1"/>
  <c r="G648" i="1"/>
  <c r="G650" i="1"/>
  <c r="G652" i="1"/>
  <c r="G654" i="1"/>
  <c r="G656" i="1"/>
  <c r="G658" i="1"/>
  <c r="G660" i="1"/>
  <c r="G662" i="1"/>
  <c r="G664" i="1"/>
  <c r="G666" i="1"/>
  <c r="G668" i="1"/>
  <c r="G670" i="1"/>
  <c r="G672" i="1"/>
  <c r="G674" i="1"/>
  <c r="G677" i="1"/>
  <c r="G681" i="1"/>
  <c r="G685" i="1"/>
  <c r="G689" i="1"/>
  <c r="G693" i="1"/>
  <c r="G3" i="1"/>
  <c r="G5" i="1"/>
  <c r="G7" i="1"/>
  <c r="G9" i="1"/>
  <c r="G11" i="1"/>
  <c r="G13" i="1"/>
  <c r="G15" i="1"/>
  <c r="G17" i="1"/>
  <c r="G19" i="1"/>
  <c r="G21" i="1"/>
  <c r="G23" i="1"/>
  <c r="G25" i="1"/>
  <c r="G27" i="1"/>
  <c r="G29" i="1"/>
  <c r="G31" i="1"/>
  <c r="G33" i="1"/>
  <c r="G35" i="1"/>
  <c r="G37" i="1"/>
  <c r="G39" i="1"/>
  <c r="G41" i="1"/>
  <c r="G43" i="1"/>
  <c r="H45"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2" i="1"/>
  <c r="G104" i="1"/>
  <c r="G106" i="1"/>
  <c r="G108" i="1"/>
  <c r="G110" i="1"/>
  <c r="G112" i="1"/>
  <c r="G114" i="1"/>
  <c r="G116" i="1"/>
  <c r="G118" i="1"/>
  <c r="G120" i="1"/>
  <c r="G122" i="1"/>
  <c r="G124" i="1"/>
  <c r="G126" i="1"/>
  <c r="G128" i="1"/>
  <c r="G130" i="1"/>
  <c r="G132" i="1"/>
  <c r="G134" i="1"/>
  <c r="G136" i="1"/>
  <c r="G138" i="1"/>
  <c r="G140" i="1"/>
  <c r="G142" i="1"/>
  <c r="G144" i="1"/>
  <c r="G146" i="1"/>
  <c r="G151" i="1"/>
  <c r="G153" i="1"/>
  <c r="G155" i="1"/>
  <c r="G157" i="1"/>
  <c r="G159" i="1"/>
  <c r="G161" i="1"/>
  <c r="G163" i="1"/>
  <c r="G165" i="1"/>
  <c r="G167" i="1"/>
  <c r="G169" i="1"/>
  <c r="G171" i="1"/>
  <c r="G173" i="1"/>
  <c r="G175" i="1"/>
  <c r="G177" i="1"/>
  <c r="G179" i="1"/>
  <c r="G181" i="1"/>
  <c r="G183" i="1"/>
  <c r="G185" i="1"/>
  <c r="G187" i="1"/>
  <c r="G189" i="1"/>
  <c r="G191" i="1"/>
  <c r="G193" i="1"/>
  <c r="G195" i="1"/>
  <c r="G197" i="1"/>
  <c r="G200" i="1"/>
  <c r="G202" i="1"/>
  <c r="G204" i="1"/>
  <c r="G206" i="1"/>
  <c r="G208" i="1"/>
  <c r="G210" i="1"/>
  <c r="G213" i="1"/>
  <c r="G215" i="1"/>
  <c r="H217" i="1"/>
  <c r="H218"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H269" i="1"/>
  <c r="G270" i="1"/>
  <c r="G272" i="1"/>
  <c r="G274" i="1"/>
  <c r="G276" i="1"/>
  <c r="G278" i="1"/>
  <c r="G280" i="1"/>
  <c r="G282" i="1"/>
  <c r="G284" i="1"/>
  <c r="G286" i="1"/>
  <c r="G288" i="1"/>
  <c r="G290" i="1"/>
  <c r="G292" i="1"/>
  <c r="G294" i="1"/>
  <c r="G299" i="1"/>
  <c r="G301" i="1"/>
  <c r="G304" i="1"/>
  <c r="G306" i="1"/>
  <c r="G308" i="1"/>
  <c r="G310" i="1"/>
  <c r="G312" i="1"/>
  <c r="G314" i="1"/>
  <c r="G318" i="1"/>
  <c r="G320" i="1"/>
  <c r="G322" i="1"/>
  <c r="G324" i="1"/>
  <c r="G326" i="1"/>
  <c r="G328" i="1"/>
  <c r="G330" i="1"/>
  <c r="G332" i="1"/>
  <c r="G334" i="1"/>
  <c r="G336" i="1"/>
  <c r="G338" i="1"/>
  <c r="G340" i="1"/>
  <c r="G342" i="1"/>
  <c r="G344" i="1"/>
  <c r="G346" i="1"/>
  <c r="G348" i="1"/>
  <c r="G350" i="1"/>
  <c r="G352" i="1"/>
  <c r="G354" i="1"/>
  <c r="G357" i="1"/>
  <c r="G359" i="1"/>
  <c r="G361" i="1"/>
  <c r="G363" i="1"/>
  <c r="G365" i="1"/>
  <c r="G367" i="1"/>
  <c r="G370" i="1"/>
  <c r="G372" i="1"/>
  <c r="G374" i="1"/>
  <c r="G376" i="1"/>
  <c r="G378" i="1"/>
  <c r="G380" i="1"/>
  <c r="G382" i="1"/>
  <c r="G384" i="1"/>
  <c r="G386" i="1"/>
  <c r="G389" i="1"/>
  <c r="G391" i="1"/>
  <c r="G393" i="1"/>
  <c r="G395" i="1"/>
  <c r="G397" i="1"/>
  <c r="G399" i="1"/>
  <c r="G401" i="1"/>
  <c r="G403" i="1"/>
  <c r="G405" i="1"/>
  <c r="G407" i="1"/>
  <c r="G409" i="1"/>
  <c r="G411" i="1"/>
  <c r="G415" i="1"/>
  <c r="G423" i="1"/>
  <c r="G427" i="1"/>
  <c r="G429" i="1"/>
  <c r="G431" i="1"/>
  <c r="G433" i="1"/>
  <c r="G435" i="1"/>
  <c r="G437" i="1"/>
  <c r="G439" i="1"/>
  <c r="G441" i="1"/>
  <c r="G443" i="1"/>
  <c r="G445" i="1"/>
  <c r="G447" i="1"/>
  <c r="G449" i="1"/>
  <c r="G451" i="1"/>
  <c r="G453" i="1"/>
  <c r="G455" i="1"/>
  <c r="G457" i="1"/>
  <c r="G459" i="1"/>
  <c r="G461" i="1"/>
  <c r="G463" i="1"/>
  <c r="G465" i="1"/>
  <c r="G467" i="1"/>
  <c r="G469" i="1"/>
  <c r="G471" i="1"/>
  <c r="H473" i="1"/>
  <c r="G474" i="1"/>
  <c r="G476" i="1"/>
  <c r="G478" i="1"/>
  <c r="G480" i="1"/>
  <c r="H482" i="1"/>
  <c r="G483" i="1"/>
  <c r="G486" i="1"/>
  <c r="G488" i="1"/>
  <c r="G490" i="1"/>
  <c r="G492" i="1"/>
  <c r="G494" i="1"/>
  <c r="G496" i="1"/>
  <c r="G498" i="1"/>
  <c r="G500" i="1"/>
  <c r="G502" i="1"/>
  <c r="G504" i="1"/>
  <c r="G506" i="1"/>
  <c r="G508" i="1"/>
  <c r="G510" i="1"/>
  <c r="G512" i="1"/>
  <c r="G514" i="1"/>
  <c r="G518" i="1"/>
  <c r="G520" i="1"/>
  <c r="G522" i="1"/>
  <c r="G524" i="1"/>
  <c r="G526" i="1"/>
  <c r="G528"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592" i="1"/>
  <c r="G594" i="1"/>
  <c r="G596" i="1"/>
  <c r="G598" i="1"/>
  <c r="G600" i="1"/>
  <c r="G602" i="1"/>
  <c r="G604" i="1"/>
  <c r="G606" i="1"/>
  <c r="G608" i="1"/>
  <c r="G610" i="1"/>
  <c r="G612" i="1"/>
  <c r="G614" i="1"/>
  <c r="G616" i="1"/>
  <c r="G618" i="1"/>
  <c r="G620" i="1"/>
  <c r="G622" i="1"/>
  <c r="G625" i="1"/>
  <c r="G627" i="1"/>
  <c r="G629" i="1"/>
  <c r="G631" i="1"/>
  <c r="G635" i="1"/>
  <c r="G641" i="1"/>
  <c r="G645" i="1"/>
  <c r="G647" i="1"/>
  <c r="G649" i="1"/>
  <c r="G651" i="1"/>
  <c r="G653" i="1"/>
  <c r="G655" i="1"/>
  <c r="G657" i="1"/>
  <c r="G659" i="1"/>
  <c r="G661" i="1"/>
  <c r="G663" i="1"/>
  <c r="G665" i="1"/>
  <c r="G667" i="1"/>
  <c r="G669" i="1"/>
  <c r="G671" i="1"/>
  <c r="G673" i="1"/>
  <c r="G675" i="1"/>
  <c r="G679" i="1"/>
  <c r="G683" i="1"/>
  <c r="G687" i="1"/>
  <c r="G691" i="1"/>
  <c r="H695"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4" i="1"/>
  <c r="G1016" i="1"/>
  <c r="G1018" i="1"/>
  <c r="G1020" i="1"/>
  <c r="G1022" i="1"/>
  <c r="G1024" i="1"/>
  <c r="G1026" i="1"/>
  <c r="G1028" i="1"/>
  <c r="G1030" i="1"/>
  <c r="G1032" i="1"/>
  <c r="H1034" i="1"/>
  <c r="G1034" i="1"/>
  <c r="G1037" i="1"/>
  <c r="G1041" i="1"/>
  <c r="G1045" i="1"/>
  <c r="G1050" i="1"/>
  <c r="G1054" i="1"/>
  <c r="G1058" i="1"/>
  <c r="G1062" i="1"/>
  <c r="G1066" i="1"/>
  <c r="G1069" i="1"/>
  <c r="G1073" i="1"/>
  <c r="G1078" i="1"/>
  <c r="G1082" i="1"/>
  <c r="G1086" i="1"/>
  <c r="G1090" i="1"/>
  <c r="G1096" i="1"/>
  <c r="G1100" i="1"/>
  <c r="G1104" i="1"/>
  <c r="G1108" i="1"/>
  <c r="G1112" i="1"/>
  <c r="G1116" i="1"/>
  <c r="G1120" i="1"/>
  <c r="G1124" i="1"/>
  <c r="G1128" i="1"/>
  <c r="G1132" i="1"/>
  <c r="G1136" i="1"/>
  <c r="G1140" i="1"/>
  <c r="G1144" i="1"/>
  <c r="G1148" i="1"/>
  <c r="G1158" i="1"/>
  <c r="G1162" i="1"/>
  <c r="G1166" i="1"/>
  <c r="H1170" i="1"/>
  <c r="G1170" i="1"/>
  <c r="G1173" i="1"/>
  <c r="G1177" i="1"/>
  <c r="G1184" i="1"/>
  <c r="G1188" i="1"/>
  <c r="G1192" i="1"/>
  <c r="G1196" i="1"/>
  <c r="G1200" i="1"/>
  <c r="G1204" i="1"/>
  <c r="G1208" i="1"/>
  <c r="G1212" i="1"/>
  <c r="G1216" i="1"/>
  <c r="G1220" i="1"/>
  <c r="G1224" i="1"/>
  <c r="G1228" i="1"/>
  <c r="G1232" i="1"/>
  <c r="G1236" i="1"/>
  <c r="G1240" i="1"/>
  <c r="G1244" i="1"/>
  <c r="G1248" i="1"/>
  <c r="G1252" i="1"/>
  <c r="G1256" i="1"/>
  <c r="G1260" i="1"/>
  <c r="G1264" i="1"/>
  <c r="G1268" i="1"/>
  <c r="G1272" i="1"/>
  <c r="G1276" i="1"/>
  <c r="G1280" i="1"/>
  <c r="G1284" i="1"/>
  <c r="G1288" i="1"/>
  <c r="G1292" i="1"/>
  <c r="G1296" i="1"/>
  <c r="G1300" i="1"/>
  <c r="G1304" i="1"/>
  <c r="G1308" i="1"/>
  <c r="G1312" i="1"/>
  <c r="G1316" i="1"/>
  <c r="G1320" i="1"/>
  <c r="G1324" i="1"/>
  <c r="G1328" i="1"/>
  <c r="G1332" i="1"/>
  <c r="G1336" i="1"/>
  <c r="G1340" i="1"/>
  <c r="G1344" i="1"/>
  <c r="G1348" i="1"/>
  <c r="G1352" i="1"/>
  <c r="G1356" i="1"/>
  <c r="G1360" i="1"/>
  <c r="G1364" i="1"/>
  <c r="G1368" i="1"/>
  <c r="G1372" i="1"/>
  <c r="G1376" i="1"/>
  <c r="G1380" i="1"/>
  <c r="G1384" i="1"/>
  <c r="G1388" i="1"/>
  <c r="G1392" i="1"/>
  <c r="G1396" i="1"/>
  <c r="G1400" i="1"/>
  <c r="G1404" i="1"/>
  <c r="G1408" i="1"/>
  <c r="G1412" i="1"/>
  <c r="G1416" i="1"/>
  <c r="G1420" i="1"/>
  <c r="G1424" i="1"/>
  <c r="G1428" i="1"/>
  <c r="G1435" i="1"/>
  <c r="G1439" i="1"/>
  <c r="G1443" i="1"/>
  <c r="G1448" i="1"/>
  <c r="G1452" i="1"/>
  <c r="G1456" i="1"/>
  <c r="G1458" i="1"/>
  <c r="H1462" i="1"/>
  <c r="G1462" i="1"/>
  <c r="G1465" i="1"/>
  <c r="G1469" i="1"/>
  <c r="G1473" i="1"/>
  <c r="G1477" i="1"/>
  <c r="G1481" i="1"/>
  <c r="H1485" i="1"/>
  <c r="G1488" i="1"/>
  <c r="G1491" i="1"/>
  <c r="G1495" i="1"/>
  <c r="G1499" i="1"/>
  <c r="G1503" i="1"/>
  <c r="G1507" i="1"/>
  <c r="G1512" i="1"/>
  <c r="G1516" i="1"/>
  <c r="G1520" i="1"/>
  <c r="G1524" i="1"/>
  <c r="G1528" i="1"/>
  <c r="G1532" i="1"/>
  <c r="G1536" i="1"/>
  <c r="H1564" i="1"/>
  <c r="J1564" i="1"/>
  <c r="H1568" i="1"/>
  <c r="J1568" i="1"/>
  <c r="H1574" i="1"/>
  <c r="J1574" i="1"/>
  <c r="G1631" i="1"/>
  <c r="H1631" i="1"/>
  <c r="G1647" i="1"/>
  <c r="H1647" i="1"/>
  <c r="F485" i="4"/>
  <c r="F581" i="4"/>
  <c r="G315" i="9"/>
  <c r="G316" i="9"/>
  <c r="D147" i="5"/>
  <c r="C1155" i="1"/>
  <c r="F150" i="5"/>
  <c r="D198" i="1"/>
  <c r="G198" i="1" s="1"/>
  <c r="D212" i="1"/>
  <c r="G212" i="1" s="1"/>
  <c r="D218" i="1"/>
  <c r="G218" i="1" s="1"/>
  <c r="D388" i="1"/>
  <c r="G388" i="1" s="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3" i="1"/>
  <c r="G1015" i="1"/>
  <c r="G1019" i="1"/>
  <c r="G1021" i="1"/>
  <c r="G1023" i="1"/>
  <c r="G1025" i="1"/>
  <c r="G1027" i="1"/>
  <c r="G1029" i="1"/>
  <c r="G1031" i="1"/>
  <c r="G1033" i="1"/>
  <c r="G1035" i="1"/>
  <c r="G1039" i="1"/>
  <c r="G1043" i="1"/>
  <c r="G1048" i="1"/>
  <c r="G1052" i="1"/>
  <c r="G1056" i="1"/>
  <c r="G1060" i="1"/>
  <c r="G1064" i="1"/>
  <c r="H1068" i="1"/>
  <c r="G1068" i="1"/>
  <c r="G1071" i="1"/>
  <c r="G1080" i="1"/>
  <c r="G1084" i="1"/>
  <c r="G1088" i="1"/>
  <c r="G1092" i="1"/>
  <c r="G1098" i="1"/>
  <c r="G1102" i="1"/>
  <c r="G1106" i="1"/>
  <c r="G1110" i="1"/>
  <c r="G1114" i="1"/>
  <c r="G1118" i="1"/>
  <c r="G1122" i="1"/>
  <c r="G1126" i="1"/>
  <c r="G1130" i="1"/>
  <c r="G1134" i="1"/>
  <c r="G1138" i="1"/>
  <c r="G1142" i="1"/>
  <c r="G1146" i="1"/>
  <c r="G1150" i="1"/>
  <c r="G1154" i="1"/>
  <c r="G1156" i="1"/>
  <c r="G1160" i="1"/>
  <c r="G1164" i="1"/>
  <c r="G1168" i="1"/>
  <c r="G1171" i="1"/>
  <c r="G1175" i="1"/>
  <c r="G1179" i="1"/>
  <c r="G1186" i="1"/>
  <c r="G1190" i="1"/>
  <c r="G1194" i="1"/>
  <c r="G1198" i="1"/>
  <c r="G1202" i="1"/>
  <c r="G1206" i="1"/>
  <c r="G1210" i="1"/>
  <c r="G1214" i="1"/>
  <c r="G1218" i="1"/>
  <c r="G1222" i="1"/>
  <c r="G1226" i="1"/>
  <c r="G1230" i="1"/>
  <c r="G1234" i="1"/>
  <c r="G1238" i="1"/>
  <c r="G1242" i="1"/>
  <c r="G1246" i="1"/>
  <c r="G1250" i="1"/>
  <c r="G1254" i="1"/>
  <c r="G1258" i="1"/>
  <c r="G1262" i="1"/>
  <c r="G1266" i="1"/>
  <c r="G1270" i="1"/>
  <c r="G1274" i="1"/>
  <c r="G1278" i="1"/>
  <c r="G1282" i="1"/>
  <c r="G1286" i="1"/>
  <c r="G1290" i="1"/>
  <c r="G1294" i="1"/>
  <c r="G1298" i="1"/>
  <c r="G1302" i="1"/>
  <c r="G1306" i="1"/>
  <c r="G1310" i="1"/>
  <c r="G1314" i="1"/>
  <c r="G1318" i="1"/>
  <c r="G1322" i="1"/>
  <c r="G1326" i="1"/>
  <c r="G1330" i="1"/>
  <c r="G1334" i="1"/>
  <c r="G1338" i="1"/>
  <c r="G1342" i="1"/>
  <c r="G1346" i="1"/>
  <c r="G1350" i="1"/>
  <c r="G1354" i="1"/>
  <c r="G1358" i="1"/>
  <c r="G1362" i="1"/>
  <c r="G1366" i="1"/>
  <c r="G1370" i="1"/>
  <c r="G1374" i="1"/>
  <c r="G1378" i="1"/>
  <c r="G1382" i="1"/>
  <c r="G1386" i="1"/>
  <c r="G1390" i="1"/>
  <c r="G1394" i="1"/>
  <c r="G1398" i="1"/>
  <c r="G1402" i="1"/>
  <c r="G1406" i="1"/>
  <c r="G1410" i="1"/>
  <c r="G1414" i="1"/>
  <c r="G1418" i="1"/>
  <c r="G1422" i="1"/>
  <c r="G1426" i="1"/>
  <c r="G1430" i="1"/>
  <c r="G1433" i="1"/>
  <c r="G1437" i="1"/>
  <c r="G1441" i="1"/>
  <c r="G1445" i="1"/>
  <c r="G1450" i="1"/>
  <c r="G1454" i="1"/>
  <c r="G1460" i="1"/>
  <c r="G1463" i="1"/>
  <c r="G1467" i="1"/>
  <c r="G1471" i="1"/>
  <c r="G1475" i="1"/>
  <c r="G1479" i="1"/>
  <c r="G1483" i="1"/>
  <c r="G1486" i="1"/>
  <c r="H1490" i="1"/>
  <c r="G1490" i="1"/>
  <c r="G1493" i="1"/>
  <c r="G1497" i="1"/>
  <c r="G1501" i="1"/>
  <c r="G1505" i="1"/>
  <c r="G1509" i="1"/>
  <c r="G1514" i="1"/>
  <c r="G1518" i="1"/>
  <c r="G1522" i="1"/>
  <c r="G1526" i="1"/>
  <c r="G1530" i="1"/>
  <c r="G1534" i="1"/>
  <c r="H1566" i="1"/>
  <c r="J1566" i="1"/>
  <c r="H1570" i="1"/>
  <c r="J1570" i="1"/>
  <c r="H1576" i="1"/>
  <c r="J1576" i="1"/>
  <c r="G1583" i="1"/>
  <c r="H1583" i="1"/>
  <c r="G1587" i="1"/>
  <c r="H1587" i="1"/>
  <c r="G1591" i="1"/>
  <c r="H1591" i="1"/>
  <c r="G1595" i="1"/>
  <c r="H1595" i="1"/>
  <c r="G1599" i="1"/>
  <c r="H1599" i="1"/>
  <c r="G1603" i="1"/>
  <c r="H1603" i="1"/>
  <c r="G1607" i="1"/>
  <c r="H1607" i="1"/>
  <c r="G1611" i="1"/>
  <c r="H1611" i="1"/>
  <c r="G1615" i="1"/>
  <c r="H1615" i="1"/>
  <c r="G1619" i="1"/>
  <c r="H1619" i="1"/>
  <c r="F431" i="4"/>
  <c r="F437" i="4"/>
  <c r="H28" i="3"/>
  <c r="F35" i="6"/>
  <c r="C1431" i="1"/>
  <c r="F39" i="6"/>
  <c r="H1457" i="1"/>
  <c r="G1457" i="1"/>
  <c r="F61" i="6"/>
  <c r="I30" i="3"/>
  <c r="D1510" i="1"/>
  <c r="G1510" i="1" s="1"/>
  <c r="I33" i="3"/>
  <c r="D1538" i="1"/>
  <c r="G1538" i="1" s="1"/>
  <c r="I34" i="3"/>
  <c r="D1555" i="1"/>
  <c r="H1555" i="1" s="1"/>
  <c r="I35" i="3"/>
  <c r="D1571" i="1"/>
  <c r="H1571" i="1" s="1"/>
  <c r="I36" i="3"/>
  <c r="D1577" i="1"/>
  <c r="H1577" i="1" s="1"/>
  <c r="I40" i="3"/>
  <c r="C1622" i="1"/>
  <c r="H1628" i="1"/>
  <c r="G1628" i="1"/>
  <c r="H1644" i="1"/>
  <c r="G1644" i="1"/>
  <c r="G1654" i="1"/>
  <c r="H1654" i="1"/>
  <c r="G1664" i="1"/>
  <c r="H1664" i="1"/>
  <c r="G1036" i="1"/>
  <c r="G1038" i="1"/>
  <c r="G1040" i="1"/>
  <c r="G1042" i="1"/>
  <c r="G1044" i="1"/>
  <c r="G1047" i="1"/>
  <c r="G1049" i="1"/>
  <c r="G1051" i="1"/>
  <c r="G1053" i="1"/>
  <c r="G1055" i="1"/>
  <c r="G1057" i="1"/>
  <c r="G1059" i="1"/>
  <c r="G1061" i="1"/>
  <c r="G1063" i="1"/>
  <c r="G1065" i="1"/>
  <c r="G1067" i="1"/>
  <c r="G1070" i="1"/>
  <c r="G1072" i="1"/>
  <c r="H1076"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7" i="1"/>
  <c r="G1159" i="1"/>
  <c r="G1161" i="1"/>
  <c r="G1163" i="1"/>
  <c r="G1165" i="1"/>
  <c r="G1167" i="1"/>
  <c r="G1169" i="1"/>
  <c r="G1172" i="1"/>
  <c r="G1174" i="1"/>
  <c r="G1176" i="1"/>
  <c r="G1178" i="1"/>
  <c r="G1183" i="1"/>
  <c r="G1185" i="1"/>
  <c r="G1187" i="1"/>
  <c r="G1189" i="1"/>
  <c r="G1191" i="1"/>
  <c r="G1193" i="1"/>
  <c r="G1195" i="1"/>
  <c r="G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H1401" i="1"/>
  <c r="G1401" i="1"/>
  <c r="G1403" i="1"/>
  <c r="G1405" i="1"/>
  <c r="G1407" i="1"/>
  <c r="G1409" i="1"/>
  <c r="G1411" i="1"/>
  <c r="G1413" i="1"/>
  <c r="G1415" i="1"/>
  <c r="G1417" i="1"/>
  <c r="G1419" i="1"/>
  <c r="G1421" i="1"/>
  <c r="G1423" i="1"/>
  <c r="G1425" i="1"/>
  <c r="G1427" i="1"/>
  <c r="G1429" i="1"/>
  <c r="G1432" i="1"/>
  <c r="G1434" i="1"/>
  <c r="G1436" i="1"/>
  <c r="G1438" i="1"/>
  <c r="G1440" i="1"/>
  <c r="G1442" i="1"/>
  <c r="G1444" i="1"/>
  <c r="H1446" i="1"/>
  <c r="G1447" i="1"/>
  <c r="G1449" i="1"/>
  <c r="G1451" i="1"/>
  <c r="G1453" i="1"/>
  <c r="G1455" i="1"/>
  <c r="G1459" i="1"/>
  <c r="G1461" i="1"/>
  <c r="G1464" i="1"/>
  <c r="G1466" i="1"/>
  <c r="G1468" i="1"/>
  <c r="G1470" i="1"/>
  <c r="G1472" i="1"/>
  <c r="G1474" i="1"/>
  <c r="G1476" i="1"/>
  <c r="G1478" i="1"/>
  <c r="G1480" i="1"/>
  <c r="G1482" i="1"/>
  <c r="G1484" i="1"/>
  <c r="G1487" i="1"/>
  <c r="G1489" i="1"/>
  <c r="G1492" i="1"/>
  <c r="G1494" i="1"/>
  <c r="G1496" i="1"/>
  <c r="G1498" i="1"/>
  <c r="G1500" i="1"/>
  <c r="G1502" i="1"/>
  <c r="G1504" i="1"/>
  <c r="G1506" i="1"/>
  <c r="G1508" i="1"/>
  <c r="H1510" i="1"/>
  <c r="G1511" i="1"/>
  <c r="G1513" i="1"/>
  <c r="G1515" i="1"/>
  <c r="G1517" i="1"/>
  <c r="G1519" i="1"/>
  <c r="G1521" i="1"/>
  <c r="G1523" i="1"/>
  <c r="G1525" i="1"/>
  <c r="G1527" i="1"/>
  <c r="G1529" i="1"/>
  <c r="G1531" i="1"/>
  <c r="G1533" i="1"/>
  <c r="G1535" i="1"/>
  <c r="H1538" i="1"/>
  <c r="H1539" i="1"/>
  <c r="H1540" i="1"/>
  <c r="J1541" i="1"/>
  <c r="H1541" i="1"/>
  <c r="G1541" i="1"/>
  <c r="G1555" i="1"/>
  <c r="G1563" i="1"/>
  <c r="G1585" i="1"/>
  <c r="H1585" i="1"/>
  <c r="G1589" i="1"/>
  <c r="H1589" i="1"/>
  <c r="G1593" i="1"/>
  <c r="H1593" i="1"/>
  <c r="G1597" i="1"/>
  <c r="H1597" i="1"/>
  <c r="G1601" i="1"/>
  <c r="H1601" i="1"/>
  <c r="G1605" i="1"/>
  <c r="H1605" i="1"/>
  <c r="G1609" i="1"/>
  <c r="H1609" i="1"/>
  <c r="G1613" i="1"/>
  <c r="H1613" i="1"/>
  <c r="G1617" i="1"/>
  <c r="H1617" i="1"/>
  <c r="G1629" i="1"/>
  <c r="H1629" i="1"/>
  <c r="G1633" i="1"/>
  <c r="H1633" i="1"/>
  <c r="G1645" i="1"/>
  <c r="H1645" i="1"/>
  <c r="F83" i="4"/>
  <c r="F263" i="4"/>
  <c r="F467" i="4"/>
  <c r="F509" i="4"/>
  <c r="F633" i="4"/>
  <c r="E70" i="5"/>
  <c r="D1076" i="1"/>
  <c r="G1076" i="1" s="1"/>
  <c r="H314" i="9"/>
  <c r="E314" i="9" s="1"/>
  <c r="B314" i="9" s="1"/>
  <c r="E88" i="5"/>
  <c r="D1093" i="1" s="1"/>
  <c r="G1093" i="1" s="1"/>
  <c r="D1094" i="1"/>
  <c r="G1094" i="1" s="1"/>
  <c r="H336" i="9"/>
  <c r="E177" i="5"/>
  <c r="D1182" i="1"/>
  <c r="G1182" i="1" s="1"/>
  <c r="G338" i="9"/>
  <c r="E338" i="9" s="1"/>
  <c r="B338" i="9" s="1"/>
  <c r="F203" i="5"/>
  <c r="D177" i="5"/>
  <c r="F211" i="5"/>
  <c r="G339" i="9"/>
  <c r="E339" i="9" s="1"/>
  <c r="B339" i="9" s="1"/>
  <c r="F219" i="5"/>
  <c r="B25" i="9"/>
  <c r="J1542" i="1"/>
  <c r="H1542" i="1"/>
  <c r="G1542" i="1"/>
  <c r="I1542" i="1" s="1"/>
  <c r="J1543" i="1"/>
  <c r="H1543" i="1"/>
  <c r="G1543" i="1"/>
  <c r="J1544" i="1"/>
  <c r="H1544" i="1"/>
  <c r="G1544" i="1"/>
  <c r="I1544" i="1" s="1"/>
  <c r="J1545" i="1"/>
  <c r="H1545" i="1"/>
  <c r="G1545" i="1"/>
  <c r="J1546" i="1"/>
  <c r="H1546" i="1"/>
  <c r="G1546" i="1"/>
  <c r="I1546" i="1" s="1"/>
  <c r="H1547" i="1"/>
  <c r="J1547" i="1"/>
  <c r="G1556" i="1"/>
  <c r="G1564" i="1"/>
  <c r="I1564" i="1" s="1"/>
  <c r="G1565" i="1"/>
  <c r="I1565" i="1" s="1"/>
  <c r="G1566" i="1"/>
  <c r="I1566" i="1" s="1"/>
  <c r="G1567" i="1"/>
  <c r="I1567" i="1" s="1"/>
  <c r="G1568" i="1"/>
  <c r="I1568" i="1" s="1"/>
  <c r="G1569" i="1"/>
  <c r="I1569" i="1" s="1"/>
  <c r="G1570" i="1"/>
  <c r="I1570" i="1" s="1"/>
  <c r="G1571" i="1"/>
  <c r="G1573" i="1"/>
  <c r="I1573" i="1" s="1"/>
  <c r="G1574" i="1"/>
  <c r="I1574" i="1" s="1"/>
  <c r="G1575" i="1"/>
  <c r="I1575" i="1" s="1"/>
  <c r="G1576" i="1"/>
  <c r="G1577" i="1"/>
  <c r="D6" i="4"/>
  <c r="F39" i="4"/>
  <c r="F165" i="4"/>
  <c r="E308" i="4"/>
  <c r="E360" i="4"/>
  <c r="E491" i="4"/>
  <c r="D485" i="1" s="1"/>
  <c r="G485" i="1" s="1"/>
  <c r="D536" i="4"/>
  <c r="F537" i="4"/>
  <c r="E536" i="4"/>
  <c r="F585" i="4"/>
  <c r="F621" i="4"/>
  <c r="F647" i="4"/>
  <c r="F120" i="5"/>
  <c r="F197" i="5"/>
  <c r="I27" i="3"/>
  <c r="H27" i="3"/>
  <c r="D141" i="6"/>
  <c r="F13" i="6"/>
  <c r="B27" i="9"/>
  <c r="H1582" i="1"/>
  <c r="E49" i="4"/>
  <c r="D45" i="1" s="1"/>
  <c r="G45" i="1" s="1"/>
  <c r="F106" i="4"/>
  <c r="F107" i="4"/>
  <c r="F134" i="4"/>
  <c r="F135" i="4"/>
  <c r="F141" i="4"/>
  <c r="H24" i="9"/>
  <c r="E24" i="9" s="1"/>
  <c r="D152" i="4"/>
  <c r="F154" i="4"/>
  <c r="F170" i="4"/>
  <c r="F194" i="4"/>
  <c r="F202" i="4"/>
  <c r="F203" i="4"/>
  <c r="F216" i="4"/>
  <c r="D230" i="4"/>
  <c r="F231" i="4"/>
  <c r="E273" i="4"/>
  <c r="D269" i="1" s="1"/>
  <c r="G269" i="1" s="1"/>
  <c r="F310" i="4"/>
  <c r="D321" i="4"/>
  <c r="F322" i="4"/>
  <c r="F362" i="4"/>
  <c r="D373" i="4"/>
  <c r="F374" i="4"/>
  <c r="E431" i="4"/>
  <c r="E479" i="4"/>
  <c r="D473" i="1" s="1"/>
  <c r="G473" i="1" s="1"/>
  <c r="D522" i="4"/>
  <c r="F523" i="4"/>
  <c r="F607" i="4"/>
  <c r="E629" i="4"/>
  <c r="D623" i="1" s="1"/>
  <c r="H623" i="1" s="1"/>
  <c r="D7" i="5"/>
  <c r="F8" i="5"/>
  <c r="F13" i="5"/>
  <c r="F71" i="5"/>
  <c r="F136" i="5"/>
  <c r="G336" i="9"/>
  <c r="F178" i="5"/>
  <c r="F181" i="5"/>
  <c r="F252" i="5"/>
  <c r="F277" i="5"/>
  <c r="F297" i="5"/>
  <c r="E35" i="6"/>
  <c r="E89" i="6"/>
  <c r="D1485" i="1" s="1"/>
  <c r="G1485" i="1" s="1"/>
  <c r="F114" i="6"/>
  <c r="H30" i="3"/>
  <c r="F115" i="6"/>
  <c r="D44" i="8"/>
  <c r="H310" i="9"/>
  <c r="G309" i="9"/>
  <c r="E309" i="9" s="1"/>
  <c r="B309" i="9" s="1"/>
  <c r="H308" i="9"/>
  <c r="E308" i="9" s="1"/>
  <c r="B308" i="9" s="1"/>
  <c r="G302" i="9"/>
  <c r="E302" i="9" s="1"/>
  <c r="B302" i="9" s="1"/>
  <c r="G301" i="9"/>
  <c r="E301" i="9" s="1"/>
  <c r="B301" i="9" s="1"/>
  <c r="G300" i="9"/>
  <c r="E300" i="9" s="1"/>
  <c r="B300" i="9" s="1"/>
  <c r="H309"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G310" i="9"/>
  <c r="E310" i="9" s="1"/>
  <c r="B310"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M228" i="9"/>
  <c r="G207" i="9"/>
  <c r="E207" i="9" s="1"/>
  <c r="B207" i="9" s="1"/>
  <c r="I10" i="9"/>
  <c r="B127" i="9"/>
  <c r="B131" i="9"/>
  <c r="B135" i="9"/>
  <c r="B139" i="9"/>
  <c r="B143" i="9"/>
  <c r="B147" i="9"/>
  <c r="B151" i="9"/>
  <c r="B155" i="9"/>
  <c r="G174" i="9"/>
  <c r="E174" i="9" s="1"/>
  <c r="B174" i="9" s="1"/>
  <c r="G176" i="9"/>
  <c r="E176" i="9" s="1"/>
  <c r="B176" i="9" s="1"/>
  <c r="G178" i="9"/>
  <c r="E178" i="9" s="1"/>
  <c r="B178" i="9" s="1"/>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F427" i="4"/>
  <c r="F89" i="5"/>
  <c r="H316" i="9"/>
  <c r="H315" i="9"/>
  <c r="G346" i="9"/>
  <c r="E346" i="9" s="1"/>
  <c r="B129" i="9"/>
  <c r="B133" i="9"/>
  <c r="B137" i="9"/>
  <c r="B141" i="9"/>
  <c r="B145" i="9"/>
  <c r="B149" i="9"/>
  <c r="B153" i="9"/>
  <c r="B313" i="9"/>
  <c r="B229" i="9"/>
  <c r="B231" i="9"/>
  <c r="B233" i="9"/>
  <c r="B235" i="9"/>
  <c r="B237" i="9"/>
  <c r="B239" i="9"/>
  <c r="B243" i="9"/>
  <c r="B245" i="9"/>
  <c r="B247" i="9"/>
  <c r="B249" i="9"/>
  <c r="B251" i="9"/>
  <c r="B253" i="9"/>
  <c r="B255" i="9"/>
  <c r="B257" i="9"/>
  <c r="B259" i="9"/>
  <c r="B261" i="9"/>
  <c r="B263" i="9"/>
  <c r="B265" i="9"/>
  <c r="B267" i="9"/>
  <c r="B269" i="9"/>
  <c r="B271" i="9"/>
  <c r="B273" i="9"/>
  <c r="B275" i="9"/>
  <c r="B277" i="9"/>
  <c r="B279" i="9"/>
  <c r="B311" i="9"/>
  <c r="B335" i="9"/>
  <c r="H1604" i="1" l="1"/>
  <c r="G1604" i="1"/>
  <c r="E336" i="9"/>
  <c r="B336" i="9" s="1"/>
  <c r="H1182" i="1"/>
  <c r="E7" i="5"/>
  <c r="F7" i="5" s="1"/>
  <c r="F12" i="5"/>
  <c r="D1017" i="1"/>
  <c r="H198" i="1"/>
  <c r="G160" i="1"/>
  <c r="F164" i="4"/>
  <c r="G149" i="1"/>
  <c r="G78" i="1"/>
  <c r="F82" i="4"/>
  <c r="B24" i="9"/>
  <c r="E180" i="9"/>
  <c r="B180" i="9" s="1"/>
  <c r="K1481" i="9"/>
  <c r="G344" i="9"/>
  <c r="E344" i="9" s="1"/>
  <c r="B344" i="9" s="1"/>
  <c r="I39" i="3"/>
  <c r="C1621" i="1"/>
  <c r="D1431" i="1"/>
  <c r="I28" i="3"/>
  <c r="H22" i="3"/>
  <c r="D6" i="5"/>
  <c r="C1012" i="1"/>
  <c r="F522" i="4"/>
  <c r="C516" i="1"/>
  <c r="E430" i="4"/>
  <c r="D425" i="1"/>
  <c r="F373" i="4"/>
  <c r="D360" i="4"/>
  <c r="C368" i="1"/>
  <c r="H18" i="3"/>
  <c r="D299" i="4"/>
  <c r="C148" i="1"/>
  <c r="E417" i="4"/>
  <c r="D412" i="1" s="1"/>
  <c r="D303" i="1"/>
  <c r="D176" i="5"/>
  <c r="H24" i="3"/>
  <c r="F177" i="5"/>
  <c r="C1181" i="1"/>
  <c r="E176" i="5"/>
  <c r="D1180" i="1" s="1"/>
  <c r="I24" i="3"/>
  <c r="H19" i="9"/>
  <c r="E19" i="9" s="1"/>
  <c r="B19" i="9" s="1"/>
  <c r="D1181" i="1"/>
  <c r="D1075" i="1"/>
  <c r="F70" i="5"/>
  <c r="E69" i="5"/>
  <c r="H1094" i="1"/>
  <c r="D430" i="4"/>
  <c r="F147" i="5"/>
  <c r="C1152" i="1"/>
  <c r="E315" i="9"/>
  <c r="B315" i="9" s="1"/>
  <c r="H388" i="1"/>
  <c r="H212" i="1"/>
  <c r="B346" i="9"/>
  <c r="E345" i="9"/>
  <c r="I10" i="3" s="1"/>
  <c r="G343" i="9"/>
  <c r="E343" i="9" s="1"/>
  <c r="D69" i="5"/>
  <c r="F321" i="4"/>
  <c r="D308" i="4"/>
  <c r="C316" i="1"/>
  <c r="F230" i="4"/>
  <c r="C226" i="1"/>
  <c r="H31" i="3"/>
  <c r="C1537" i="1"/>
  <c r="G348" i="9"/>
  <c r="E348" i="9" s="1"/>
  <c r="E141" i="6"/>
  <c r="E535" i="4"/>
  <c r="D530" i="1"/>
  <c r="F536" i="4"/>
  <c r="D535" i="4"/>
  <c r="C530" i="1"/>
  <c r="E418" i="4"/>
  <c r="D413" i="1" s="1"/>
  <c r="D355" i="1"/>
  <c r="D300" i="4"/>
  <c r="H17" i="3"/>
  <c r="D422" i="4"/>
  <c r="C2" i="1"/>
  <c r="I1576" i="1"/>
  <c r="I1545" i="1"/>
  <c r="I1543" i="1"/>
  <c r="I1541" i="1"/>
  <c r="H1093" i="1"/>
  <c r="H1622" i="1"/>
  <c r="G1622" i="1"/>
  <c r="H1431" i="1"/>
  <c r="E6" i="4"/>
  <c r="H1155" i="1"/>
  <c r="G1155" i="1"/>
  <c r="E316" i="9"/>
  <c r="B316" i="9" s="1"/>
  <c r="E152" i="4"/>
  <c r="G623" i="1"/>
  <c r="H485" i="1"/>
  <c r="H1017" i="1" l="1"/>
  <c r="G1017" i="1"/>
  <c r="D1012" i="1"/>
  <c r="G1012" i="1" s="1"/>
  <c r="I22" i="3"/>
  <c r="E299" i="4"/>
  <c r="I18" i="3"/>
  <c r="D148" i="1"/>
  <c r="G148" i="1" s="1"/>
  <c r="E422" i="4"/>
  <c r="I17" i="3"/>
  <c r="D2" i="1"/>
  <c r="H2" i="1" s="1"/>
  <c r="F300" i="4"/>
  <c r="C296" i="1"/>
  <c r="H530" i="1"/>
  <c r="G530" i="1"/>
  <c r="E640" i="4"/>
  <c r="D634" i="1" s="1"/>
  <c r="D529" i="1"/>
  <c r="B348" i="9"/>
  <c r="E347" i="9"/>
  <c r="H226" i="1"/>
  <c r="G226" i="1"/>
  <c r="H316" i="1"/>
  <c r="G316" i="1"/>
  <c r="B343" i="9"/>
  <c r="E342" i="9"/>
  <c r="H1152" i="1"/>
  <c r="G1152" i="1"/>
  <c r="F430" i="4"/>
  <c r="D639" i="4"/>
  <c r="C424" i="1"/>
  <c r="D1074" i="1"/>
  <c r="I23" i="3"/>
  <c r="E6" i="5"/>
  <c r="G1075" i="1"/>
  <c r="H1075" i="1"/>
  <c r="F176" i="5"/>
  <c r="C1180" i="1"/>
  <c r="H148" i="1"/>
  <c r="H368" i="1"/>
  <c r="G368" i="1"/>
  <c r="E639" i="4"/>
  <c r="D633" i="1" s="1"/>
  <c r="D424" i="1"/>
  <c r="G299" i="9"/>
  <c r="G306" i="9"/>
  <c r="E306" i="9" s="1"/>
  <c r="B306" i="9" s="1"/>
  <c r="F6" i="5"/>
  <c r="C1011" i="1"/>
  <c r="G1431" i="1"/>
  <c r="F422" i="4"/>
  <c r="D643" i="4"/>
  <c r="C417" i="1"/>
  <c r="F6" i="4"/>
  <c r="D640" i="4"/>
  <c r="F535" i="4"/>
  <c r="C529" i="1"/>
  <c r="I31" i="3"/>
  <c r="D1537" i="1"/>
  <c r="G1537" i="1" s="1"/>
  <c r="F141" i="6"/>
  <c r="D417" i="4"/>
  <c r="F308" i="4"/>
  <c r="C303" i="1"/>
  <c r="F69" i="5"/>
  <c r="H23" i="3"/>
  <c r="C1074" i="1"/>
  <c r="H1181" i="1"/>
  <c r="G1181" i="1"/>
  <c r="D423" i="4"/>
  <c r="D301" i="4"/>
  <c r="F299" i="4"/>
  <c r="C295" i="1"/>
  <c r="F152" i="4"/>
  <c r="F360" i="4"/>
  <c r="D418" i="4"/>
  <c r="C355" i="1"/>
  <c r="H425" i="1"/>
  <c r="G425" i="1"/>
  <c r="H516" i="1"/>
  <c r="G516" i="1"/>
  <c r="H1012" i="1"/>
  <c r="G1621" i="1"/>
  <c r="H1621" i="1"/>
  <c r="H11" i="3"/>
  <c r="N3" i="9" l="1"/>
  <c r="I11" i="3"/>
  <c r="F418" i="4"/>
  <c r="C413" i="1"/>
  <c r="D644" i="4"/>
  <c r="D425" i="4"/>
  <c r="C418" i="1"/>
  <c r="G20" i="9"/>
  <c r="H303" i="1"/>
  <c r="G303" i="1"/>
  <c r="F417" i="4"/>
  <c r="C412" i="1"/>
  <c r="H529" i="1"/>
  <c r="G529" i="1"/>
  <c r="F640" i="4"/>
  <c r="C634" i="1"/>
  <c r="D424" i="4"/>
  <c r="H9" i="3"/>
  <c r="H424" i="1"/>
  <c r="G424" i="1"/>
  <c r="H1537" i="1"/>
  <c r="E301" i="4"/>
  <c r="D297" i="1" s="1"/>
  <c r="E423" i="4"/>
  <c r="E424" i="4" s="1"/>
  <c r="D419" i="1" s="1"/>
  <c r="D295" i="1"/>
  <c r="H295" i="1" s="1"/>
  <c r="H355" i="1"/>
  <c r="G355" i="1"/>
  <c r="C297" i="1"/>
  <c r="H1074" i="1"/>
  <c r="G1074" i="1"/>
  <c r="D645" i="4"/>
  <c r="C637" i="1"/>
  <c r="H1180" i="1"/>
  <c r="G1180" i="1"/>
  <c r="H299" i="9"/>
  <c r="E299" i="9" s="1"/>
  <c r="D1011" i="1"/>
  <c r="H8" i="3" s="1"/>
  <c r="F639" i="4"/>
  <c r="C633" i="1"/>
  <c r="G2" i="1"/>
  <c r="E300" i="4"/>
  <c r="D296" i="1" s="1"/>
  <c r="G296" i="1" s="1"/>
  <c r="E643" i="4"/>
  <c r="D417" i="1"/>
  <c r="G417" i="1" s="1"/>
  <c r="H1011" i="1" l="1"/>
  <c r="G295" i="1"/>
  <c r="H296" i="1"/>
  <c r="B299" i="9"/>
  <c r="M3" i="9"/>
  <c r="D637" i="1"/>
  <c r="H637" i="1" s="1"/>
  <c r="D649" i="4"/>
  <c r="F645" i="4"/>
  <c r="C639" i="1"/>
  <c r="H417" i="1"/>
  <c r="H297" i="1"/>
  <c r="G297" i="1"/>
  <c r="F424" i="4"/>
  <c r="C419" i="1"/>
  <c r="C420" i="1"/>
  <c r="H413" i="1"/>
  <c r="G413" i="1"/>
  <c r="H633" i="1"/>
  <c r="G633" i="1"/>
  <c r="G1011" i="1"/>
  <c r="F643" i="4"/>
  <c r="F301" i="4"/>
  <c r="E644" i="4"/>
  <c r="E645" i="4" s="1"/>
  <c r="E425" i="4"/>
  <c r="D420" i="1" s="1"/>
  <c r="D418" i="1"/>
  <c r="G418" i="1" s="1"/>
  <c r="H20" i="9"/>
  <c r="E20" i="9" s="1"/>
  <c r="B20" i="9" s="1"/>
  <c r="I9" i="3"/>
  <c r="K3" i="9"/>
  <c r="H634" i="1"/>
  <c r="G634" i="1"/>
  <c r="H412" i="1"/>
  <c r="G412" i="1"/>
  <c r="F423" i="4"/>
  <c r="D646" i="4"/>
  <c r="F644" i="4"/>
  <c r="C638" i="1"/>
  <c r="H418" i="1" l="1"/>
  <c r="G637" i="1"/>
  <c r="F425" i="4"/>
  <c r="H19" i="3"/>
  <c r="F649" i="4"/>
  <c r="C643" i="1"/>
  <c r="D639" i="1"/>
  <c r="G639" i="1" s="1"/>
  <c r="H334" i="9"/>
  <c r="G334" i="9"/>
  <c r="D650" i="4"/>
  <c r="C640" i="1"/>
  <c r="E646" i="4"/>
  <c r="D638" i="1"/>
  <c r="H638" i="1" s="1"/>
  <c r="H420" i="1"/>
  <c r="G420" i="1"/>
  <c r="H419" i="1"/>
  <c r="G419" i="1"/>
  <c r="E334" i="9" l="1"/>
  <c r="B334" i="9" s="1"/>
  <c r="G638" i="1"/>
  <c r="E650" i="4"/>
  <c r="F650" i="4" s="1"/>
  <c r="D640" i="1"/>
  <c r="H640" i="1" s="1"/>
  <c r="F646" i="4"/>
  <c r="H639" i="1"/>
  <c r="H20" i="3"/>
  <c r="C644" i="1"/>
  <c r="E649" i="4"/>
  <c r="E298" i="9" l="1"/>
  <c r="I8" i="3" s="1"/>
  <c r="G640" i="1"/>
  <c r="I20" i="3"/>
  <c r="D644" i="1"/>
  <c r="H644" i="1" s="1"/>
  <c r="G297" i="9"/>
  <c r="E297" i="9" s="1"/>
  <c r="B297" i="9" s="1"/>
  <c r="I19" i="3"/>
  <c r="D643" i="1"/>
  <c r="H643" i="1" l="1"/>
  <c r="G643" i="1"/>
  <c r="H7" i="3"/>
  <c r="G644" i="1"/>
  <c r="J3" i="9" l="1"/>
  <c r="G295" i="9" l="1"/>
  <c r="L293" i="9"/>
  <c r="F293" i="9" s="1"/>
  <c r="H295" i="9"/>
  <c r="H18" i="9"/>
  <c r="G17" i="9"/>
  <c r="L16" i="9"/>
  <c r="H15" i="9"/>
  <c r="H21" i="9"/>
  <c r="I17" i="9"/>
  <c r="G16" i="9"/>
  <c r="J11" i="9"/>
  <c r="I8" i="9"/>
  <c r="K6" i="9"/>
  <c r="H22" i="9"/>
  <c r="G18" i="9"/>
  <c r="M15" i="9"/>
  <c r="I12" i="9"/>
  <c r="K10" i="9"/>
  <c r="J7" i="9"/>
  <c r="K13" i="9"/>
  <c r="J12" i="9"/>
  <c r="I11" i="9"/>
  <c r="K9" i="9"/>
  <c r="J8" i="9"/>
  <c r="I7" i="9"/>
  <c r="K5" i="9"/>
  <c r="I6" i="9"/>
  <c r="J9" i="9"/>
  <c r="K12" i="9"/>
  <c r="L15" i="9"/>
  <c r="F15" i="9" s="1"/>
  <c r="M16" i="9"/>
  <c r="J17" i="9"/>
  <c r="G21" i="9"/>
  <c r="G22" i="9"/>
  <c r="E22" i="9" s="1"/>
  <c r="B22" i="9" s="1"/>
  <c r="I13" i="9"/>
  <c r="K11" i="9"/>
  <c r="J10" i="9"/>
  <c r="I9" i="9"/>
  <c r="K7" i="9"/>
  <c r="J6" i="9"/>
  <c r="I5" i="9"/>
  <c r="J5" i="9"/>
  <c r="K8" i="9"/>
  <c r="J13" i="9"/>
  <c r="G15" i="9"/>
  <c r="E15" i="9" s="1"/>
  <c r="H16" i="9"/>
  <c r="H17" i="9"/>
  <c r="E10" i="9" l="1"/>
  <c r="B10" i="9" s="1"/>
  <c r="E21" i="9"/>
  <c r="B21" i="9" s="1"/>
  <c r="E18" i="9"/>
  <c r="B18" i="9" s="1"/>
  <c r="E5" i="9"/>
  <c r="E13" i="9"/>
  <c r="B13" i="9" s="1"/>
  <c r="E6" i="9"/>
  <c r="B6" i="9" s="1"/>
  <c r="B15" i="9"/>
  <c r="B5" i="9"/>
  <c r="E7" i="9"/>
  <c r="B7" i="9" s="1"/>
  <c r="E12" i="9"/>
  <c r="B12" i="9" s="1"/>
  <c r="E17" i="9"/>
  <c r="B17" i="9" s="1"/>
  <c r="E295" i="9"/>
  <c r="E9" i="9"/>
  <c r="B9" i="9" s="1"/>
  <c r="E11" i="9"/>
  <c r="B11" i="9" s="1"/>
  <c r="E8" i="9"/>
  <c r="B8" i="9" s="1"/>
  <c r="E16" i="9"/>
  <c r="F16" i="9"/>
  <c r="F14" i="9" s="1"/>
  <c r="B293" i="9"/>
  <c r="F23" i="9"/>
  <c r="E14" i="9" l="1"/>
  <c r="I13" i="3" s="1"/>
  <c r="F3" i="9"/>
  <c r="B295" i="9"/>
  <c r="E23" i="9"/>
  <c r="I7" i="3" s="1"/>
  <c r="E4" i="9"/>
  <c r="B16" i="9"/>
  <c r="E3" i="9" l="1"/>
</calcChain>
</file>

<file path=xl/sharedStrings.xml><?xml version="1.0" encoding="utf-8"?>
<sst xmlns="http://schemas.openxmlformats.org/spreadsheetml/2006/main" count="4733" uniqueCount="3657">
  <si>
    <t>Obveznik:</t>
  </si>
  <si>
    <t>26651 - DJEČJI VRTIĆ TRATINČICA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</si>
  <si>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</si>
  <si>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</si>
  <si>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</si>
  <si>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</si>
  <si>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</si>
  <si>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</si>
  <si>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</si>
  <si>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</si>
  <si>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</si>
  <si>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</si>
  <si>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</si>
  <si>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</si>
  <si>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</si>
  <si>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</si>
  <si>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</si>
  <si>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</si>
  <si>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</si>
  <si>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</si>
  <si>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</si>
  <si>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</si>
  <si>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</si>
  <si>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</si>
  <si>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</si>
  <si>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</si>
  <si>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</si>
  <si>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</si>
  <si>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</si>
  <si>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</si>
  <si>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</si>
  <si>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</si>
  <si>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</si>
  <si>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</si>
  <si>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</si>
  <si>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</si>
  <si>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</si>
  <si>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</si>
  <si>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</si>
  <si>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</si>
  <si>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</si>
  <si>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</si>
  <si>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</si>
  <si>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</si>
  <si>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</si>
  <si>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</si>
  <si>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</si>
  <si>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</si>
  <si>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</si>
  <si>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</si>
  <si>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</si>
  <si>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</si>
  <si>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</si>
  <si>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</si>
  <si>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</si>
  <si>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</si>
  <si>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</si>
  <si>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</si>
  <si>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</si>
  <si>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</si>
  <si>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</si>
  <si>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</si>
  <si>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</si>
  <si>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</si>
  <si>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</si>
  <si>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</si>
  <si>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</si>
  <si>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</si>
  <si>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</si>
  <si>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</si>
  <si>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</si>
  <si>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</si>
  <si>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</si>
  <si>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</si>
  <si>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</si>
  <si>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</si>
  <si>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</si>
  <si>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</si>
  <si>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</si>
  <si>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</si>
  <si>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</si>
  <si>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</si>
  <si>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</si>
  <si>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</si>
  <si>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</si>
  <si>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</si>
  <si>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</si>
  <si>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</si>
  <si>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</si>
  <si>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</si>
  <si>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</si>
  <si>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</si>
  <si>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</si>
  <si>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</si>
  <si>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</si>
  <si>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</si>
  <si>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</si>
  <si>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</si>
  <si>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</si>
  <si>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</si>
  <si>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</si>
  <si>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</si>
  <si>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</si>
  <si>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</si>
  <si>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</si>
  <si>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</si>
  <si>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</si>
  <si>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</si>
  <si>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</si>
  <si>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</si>
  <si>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</si>
  <si>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</si>
  <si>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</si>
  <si>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</si>
  <si>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</si>
  <si>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</si>
  <si>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</si>
  <si>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</si>
  <si>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</si>
  <si>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</si>
  <si>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</si>
  <si>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</si>
  <si>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</si>
  <si>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</si>
  <si>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</si>
  <si>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</si>
  <si>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</si>
  <si>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</si>
  <si>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</si>
  <si>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</si>
  <si>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</si>
  <si>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</si>
  <si>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</si>
  <si>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</si>
  <si>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</si>
  <si>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</si>
  <si>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</si>
  <si>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</si>
  <si>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</si>
  <si>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</si>
  <si>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</si>
  <si>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</si>
  <si>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</si>
  <si>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</si>
  <si>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</si>
  <si>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</si>
  <si>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</si>
  <si>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</si>
  <si>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</si>
  <si>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</si>
  <si>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</si>
  <si>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</si>
  <si>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</si>
  <si>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</si>
  <si>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</si>
  <si>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</si>
  <si>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</si>
  <si>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</si>
  <si>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</si>
  <si>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</si>
  <si>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</si>
  <si>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</si>
  <si>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</si>
  <si>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</si>
  <si>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</si>
  <si>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</si>
  <si>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</si>
  <si>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</si>
  <si>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</si>
  <si>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</si>
  <si>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</si>
  <si>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</si>
  <si>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</si>
  <si>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</si>
  <si>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</si>
  <si>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</si>
  <si>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</si>
  <si>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</si>
  <si>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</si>
  <si>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</si>
  <si>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</si>
  <si>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</si>
  <si>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</si>
  <si>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</si>
  <si>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</si>
  <si>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</si>
  <si>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</si>
  <si>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</si>
  <si>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</si>
  <si>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</si>
  <si>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</si>
  <si>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</si>
  <si>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</si>
  <si>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</si>
  <si>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</si>
  <si>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</si>
  <si>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</si>
  <si>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</si>
  <si>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</si>
  <si>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</si>
  <si>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</si>
  <si>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</si>
  <si>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</si>
  <si>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</si>
  <si>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</si>
  <si>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</si>
  <si>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</si>
  <si>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</si>
  <si>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</si>
  <si>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</si>
  <si>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</si>
  <si>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</si>
  <si>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</si>
  <si>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</si>
  <si>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</si>
  <si>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</si>
  <si>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</si>
  <si>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</si>
  <si>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</si>
  <si>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</si>
  <si>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</si>
  <si>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</si>
  <si>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</si>
  <si>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</si>
  <si>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</si>
  <si>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</si>
  <si>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</si>
  <si>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</si>
  <si>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</si>
  <si>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</si>
  <si>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</si>
  <si>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</si>
  <si>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</si>
  <si>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</si>
  <si>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</si>
  <si>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</si>
  <si>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</si>
  <si>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</si>
  <si>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</si>
  <si>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</si>
  <si>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</si>
  <si>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</si>
  <si>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</si>
  <si>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</si>
  <si>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</si>
  <si>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</si>
  <si>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</si>
  <si>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</si>
  <si>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</si>
  <si>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</si>
  <si>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</si>
  <si>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</si>
  <si>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</si>
  <si>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</si>
  <si>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</si>
  <si>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</si>
  <si>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</si>
  <si>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</si>
  <si>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</si>
  <si>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</si>
  <si>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</si>
  <si>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</si>
  <si>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</si>
  <si>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</si>
  <si>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</si>
  <si>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</si>
  <si>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</si>
  <si>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</si>
  <si>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</si>
  <si>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</si>
  <si>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</si>
  <si>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</si>
  <si>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</si>
  <si>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</si>
  <si>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</si>
  <si>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</si>
  <si>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</si>
  <si>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</si>
  <si>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</si>
  <si>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</si>
  <si>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</si>
  <si>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</si>
  <si>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</si>
  <si>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</si>
  <si>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</si>
  <si>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</si>
  <si>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</si>
  <si>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</si>
  <si>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</si>
  <si>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</si>
  <si>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</si>
  <si>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</si>
  <si>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</si>
  <si>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</si>
  <si>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</si>
  <si>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</si>
  <si>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</si>
  <si>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</si>
  <si>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</si>
  <si>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</si>
  <si>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</si>
  <si>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</si>
  <si>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</si>
  <si>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</si>
  <si>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</si>
  <si>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</si>
  <si>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</si>
  <si>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</si>
  <si>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</si>
  <si>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</si>
  <si>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</si>
  <si>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</si>
  <si>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</si>
  <si>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</si>
  <si>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</si>
  <si>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</si>
  <si>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</si>
  <si>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</si>
  <si>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</si>
  <si>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</si>
  <si>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</si>
  <si>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</si>
  <si>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</si>
  <si>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</si>
  <si>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</si>
  <si>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</si>
  <si>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</si>
  <si>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</si>
  <si>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</si>
  <si>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</si>
  <si>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</si>
  <si>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</si>
  <si>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</si>
  <si>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</si>
  <si>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</si>
  <si>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</si>
  <si>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</si>
  <si>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</si>
  <si>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</si>
  <si>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</si>
  <si>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</si>
  <si>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</si>
  <si>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</si>
  <si>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</si>
  <si>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</si>
  <si>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</si>
  <si>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</si>
  <si>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</si>
  <si>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</si>
  <si>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</si>
  <si>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</si>
  <si>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</si>
  <si>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</si>
  <si>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</si>
  <si>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</si>
  <si>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</si>
  <si>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</si>
  <si>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</si>
  <si>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</si>
  <si>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</si>
  <si>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</si>
  <si>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</si>
  <si>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</si>
  <si>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</si>
  <si>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</si>
  <si>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</si>
  <si>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</si>
  <si>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</si>
  <si>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</si>
  <si>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</si>
  <si>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</si>
  <si>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</si>
  <si>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</si>
  <si>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</si>
  <si>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</si>
  <si>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</si>
  <si>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</si>
  <si>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</si>
  <si>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</si>
  <si>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</si>
  <si>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</si>
  <si>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</si>
  <si>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</si>
  <si>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</si>
  <si>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</si>
  <si>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</si>
  <si>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</si>
  <si>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</si>
  <si>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</si>
  <si>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</si>
  <si>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</si>
  <si>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</si>
  <si>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</si>
  <si>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</si>
  <si>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</si>
  <si>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</si>
  <si>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</si>
  <si>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</si>
  <si>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</si>
  <si>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</si>
  <si>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</si>
  <si>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</si>
  <si>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</si>
  <si>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</si>
  <si>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</si>
  <si>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</si>
  <si>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</si>
  <si>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</si>
  <si>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</si>
  <si>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</si>
  <si>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</si>
  <si>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</si>
  <si>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</si>
  <si>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</si>
  <si>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</si>
  <si>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</si>
  <si>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</si>
  <si>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</si>
  <si>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</si>
  <si>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</si>
  <si>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</si>
  <si>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</si>
  <si>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</si>
  <si>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</si>
  <si>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</si>
  <si>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</si>
  <si>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</si>
  <si>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</si>
  <si>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</si>
  <si>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</si>
  <si>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</si>
  <si>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</si>
  <si>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</si>
  <si>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</si>
  <si>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</si>
  <si>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</si>
  <si>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</si>
  <si>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</si>
  <si>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</si>
  <si>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</si>
  <si>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</si>
  <si>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</si>
  <si>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</si>
  <si>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</si>
  <si>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</si>
  <si>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</si>
  <si>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</si>
  <si>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</si>
  <si>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</si>
  <si>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</si>
  <si>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</si>
  <si>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</si>
  <si>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</si>
  <si>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</si>
  <si>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</si>
  <si>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</si>
  <si>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</si>
  <si>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</si>
  <si>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</si>
  <si>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</si>
  <si>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</si>
  <si>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</si>
  <si>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</si>
  <si>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</si>
  <si>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</si>
  <si>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</si>
  <si>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</si>
  <si>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</si>
  <si>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</si>
  <si>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</si>
  <si>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</si>
  <si>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</si>
  <si>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</si>
  <si>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</si>
  <si>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</si>
  <si>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</si>
  <si>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</si>
  <si>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</si>
  <si>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</si>
  <si>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</si>
  <si>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</si>
  <si>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</si>
  <si>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</si>
  <si>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</si>
  <si>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</si>
  <si>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</si>
  <si>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</si>
  <si>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</si>
  <si>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</si>
  <si>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</si>
  <si>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</si>
  <si>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</si>
  <si>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</si>
  <si>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</si>
  <si>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</si>
  <si>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</si>
  <si>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</si>
  <si>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</si>
  <si>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</si>
  <si>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</si>
  <si>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</si>
  <si>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</si>
  <si>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</si>
  <si>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</si>
  <si>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</si>
  <si>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</si>
  <si>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</si>
  <si>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</si>
  <si>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</si>
  <si>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</si>
  <si>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</si>
  <si>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</si>
  <si>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</si>
  <si>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</si>
  <si>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</si>
  <si>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</si>
  <si>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</si>
  <si>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</si>
  <si>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</si>
  <si>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</si>
  <si>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</si>
  <si>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</si>
  <si>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</si>
  <si>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</si>
  <si>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</si>
  <si>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</si>
  <si>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</si>
  <si>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</si>
  <si>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</si>
  <si>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</si>
  <si>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</si>
  <si>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</si>
  <si>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</si>
  <si>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</si>
  <si>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</si>
  <si>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</si>
  <si>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</si>
  <si>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</si>
  <si>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</si>
  <si>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</si>
  <si>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</si>
  <si>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</si>
  <si>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</si>
  <si>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</si>
  <si>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</si>
  <si>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</si>
  <si>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</si>
  <si>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</si>
  <si>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</si>
  <si>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</si>
  <si>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</si>
  <si>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</si>
  <si>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</si>
  <si>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</si>
  <si>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</si>
  <si>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</si>
  <si>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</si>
  <si>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</si>
  <si>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</si>
  <si>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</si>
  <si>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</si>
  <si>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</si>
  <si>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</si>
  <si>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</si>
  <si>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</si>
  <si>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</si>
  <si>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</si>
  <si>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</si>
  <si>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</si>
  <si>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</si>
  <si>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</si>
  <si>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</si>
  <si>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</si>
  <si>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</si>
  <si>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</si>
  <si>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</si>
  <si>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</si>
  <si>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</si>
  <si>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</si>
  <si>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</si>
  <si>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</si>
  <si>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</si>
  <si>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</si>
  <si>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</si>
  <si>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</si>
  <si>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</si>
  <si>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</si>
  <si>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</si>
  <si>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</si>
  <si>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</si>
  <si>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</si>
  <si>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</si>
  <si>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</si>
  <si>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</si>
  <si>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</si>
  <si>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</si>
  <si>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</si>
  <si>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</si>
  <si>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</si>
  <si>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</si>
  <si>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</si>
  <si>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</si>
  <si>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</si>
  <si>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</si>
  <si>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</si>
  <si>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</si>
  <si>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</si>
  <si>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</si>
  <si>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</si>
  <si>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</si>
  <si>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</si>
  <si>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</si>
  <si>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</si>
  <si>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</si>
  <si>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</si>
  <si>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</si>
  <si>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</si>
  <si>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</si>
  <si>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</si>
  <si>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</si>
  <si>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</si>
  <si>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</si>
  <si>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</si>
  <si>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</si>
  <si>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</si>
  <si>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</si>
  <si>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</si>
  <si>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</si>
  <si>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</si>
  <si>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</si>
  <si>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</si>
  <si>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</si>
  <si>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</si>
  <si>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</si>
  <si>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</si>
  <si>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</si>
  <si>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</si>
  <si>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</si>
  <si>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</si>
  <si>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</si>
  <si>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</si>
  <si>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</si>
  <si>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</si>
  <si>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</si>
  <si>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</si>
  <si>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</si>
  <si>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</si>
  <si>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</si>
  <si>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</si>
  <si>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</si>
  <si>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</si>
  <si>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</si>
  <si>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</si>
  <si>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</si>
  <si>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</si>
  <si>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</si>
  <si>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</si>
  <si>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</si>
  <si>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</si>
  <si>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</si>
  <si>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</si>
  <si>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</si>
  <si>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</si>
  <si>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</si>
  <si>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</si>
  <si>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</si>
  <si>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</si>
  <si>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</si>
  <si>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</si>
  <si>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</si>
  <si>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</si>
  <si>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</si>
  <si>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</si>
  <si>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</si>
  <si>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</si>
  <si>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</si>
  <si>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</si>
  <si>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</si>
  <si>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</si>
  <si>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</si>
  <si>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</si>
  <si>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</si>
  <si>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</si>
  <si>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</si>
  <si>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</si>
  <si>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</si>
  <si>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</si>
  <si>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</si>
  <si>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</si>
  <si>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</si>
  <si>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</si>
  <si>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</si>
  <si>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</si>
  <si>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</si>
  <si>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</si>
  <si>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</si>
  <si>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</si>
  <si>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</si>
  <si>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</si>
  <si>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</si>
  <si>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</si>
  <si>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</si>
  <si>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</si>
  <si>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</si>
  <si>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</si>
  <si>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</si>
  <si>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</si>
  <si>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</si>
  <si>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</si>
  <si>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</si>
  <si>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</si>
  <si>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</si>
  <si>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</si>
  <si>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</si>
  <si>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</si>
  <si>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</si>
  <si>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</si>
  <si>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</si>
  <si>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</si>
  <si>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</si>
  <si>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</si>
  <si>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</si>
  <si>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</si>
  <si>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</si>
  <si>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</si>
  <si>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</si>
  <si>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</si>
  <si>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</si>
  <si>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</si>
  <si>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</si>
  <si>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</si>
  <si>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</si>
  <si>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</si>
  <si>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</si>
  <si>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</si>
  <si>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</si>
  <si>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</si>
  <si>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</si>
  <si>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</si>
  <si>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</si>
  <si>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</si>
  <si>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</si>
  <si>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</si>
  <si>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</si>
  <si>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</si>
  <si>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</si>
  <si>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</si>
  <si>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</si>
  <si>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</si>
  <si>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</si>
  <si>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</si>
  <si>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</si>
  <si>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</si>
  <si>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</si>
  <si>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</si>
  <si>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</si>
  <si>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</si>
  <si>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</si>
  <si>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</si>
  <si>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</si>
  <si>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</si>
  <si>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</si>
  <si>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</si>
  <si>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</si>
  <si>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</si>
  <si>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</si>
  <si>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</si>
  <si>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</si>
  <si>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</si>
  <si>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</si>
  <si>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</si>
  <si>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</si>
  <si>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</si>
  <si>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</si>
  <si>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</si>
  <si>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</si>
  <si>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</si>
  <si>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</si>
  <si>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</si>
  <si>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</si>
  <si>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</si>
  <si>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</si>
  <si>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</si>
  <si>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</si>
  <si>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</si>
  <si>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</si>
  <si>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</si>
  <si>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</si>
  <si>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</si>
  <si>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</si>
  <si>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</si>
  <si>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</si>
  <si>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</si>
  <si>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</si>
  <si>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</si>
  <si>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</si>
  <si>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</si>
  <si>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</si>
  <si>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</si>
  <si>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</si>
  <si>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</si>
  <si>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</si>
  <si>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</si>
  <si>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</si>
  <si>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</si>
  <si>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</si>
  <si>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</si>
  <si>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</si>
  <si>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</si>
  <si>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</si>
  <si>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</si>
  <si>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</si>
  <si>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</si>
  <si>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</si>
  <si>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</si>
  <si>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</si>
  <si>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</si>
  <si>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</si>
  <si>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</si>
  <si>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</si>
  <si>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</si>
  <si>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</si>
  <si>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</si>
  <si>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</si>
  <si>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</si>
  <si>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</si>
  <si>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</si>
  <si>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</si>
  <si>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</si>
  <si>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</si>
  <si>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</si>
  <si>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</si>
  <si>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</si>
  <si>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</si>
  <si>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</si>
  <si>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</si>
  <si>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</si>
  <si>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</si>
  <si>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</si>
  <si>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</si>
  <si>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</si>
  <si>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</si>
  <si>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</si>
  <si>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</si>
  <si>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</si>
  <si>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</si>
  <si>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</si>
  <si>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</si>
  <si>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</si>
  <si>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</si>
  <si>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</si>
  <si>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</si>
  <si>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</si>
  <si>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</si>
  <si>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</si>
  <si>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</si>
  <si>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</si>
  <si>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</si>
  <si>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</si>
  <si>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</si>
  <si>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</si>
  <si>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</si>
  <si>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</si>
  <si>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</si>
  <si>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</si>
  <si>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</si>
  <si>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</si>
  <si>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</si>
  <si>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</si>
  <si>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</si>
  <si>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</si>
  <si>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</si>
  <si>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</si>
  <si>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</si>
  <si>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</si>
  <si>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</si>
  <si>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</si>
  <si>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</si>
  <si>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</si>
  <si>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</si>
  <si>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</si>
  <si>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</si>
  <si>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</si>
  <si>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</si>
  <si>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</si>
  <si>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</si>
  <si>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</si>
  <si>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</si>
  <si>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</si>
  <si>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</si>
  <si>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</si>
  <si>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</si>
  <si>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</si>
  <si>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</si>
  <si>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</si>
  <si>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</si>
  <si>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</si>
  <si>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</si>
  <si>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</si>
  <si>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</si>
  <si>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</si>
  <si>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</si>
  <si>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</si>
  <si>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</si>
  <si>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</si>
  <si>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</si>
  <si>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</si>
  <si>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</si>
  <si>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</si>
  <si>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</si>
  <si>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</si>
  <si>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</si>
  <si>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</si>
  <si>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</si>
  <si>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</si>
  <si>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</si>
  <si>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</si>
  <si>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</si>
  <si>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</si>
  <si>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</si>
  <si>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</si>
  <si>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</si>
  <si>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</si>
  <si>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</si>
  <si>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</si>
  <si>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</si>
  <si>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</si>
  <si>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</si>
  <si>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</si>
  <si>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</si>
  <si>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</si>
  <si>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</si>
  <si>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</si>
  <si>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</si>
  <si>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</si>
  <si>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</si>
  <si>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</si>
  <si>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</si>
  <si>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</si>
  <si>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</si>
  <si>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</si>
  <si>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</si>
  <si>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</si>
  <si>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</si>
  <si>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</si>
  <si>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</si>
  <si>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</si>
  <si>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</si>
  <si>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</si>
  <si>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</si>
  <si>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</si>
  <si>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</si>
  <si>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</si>
  <si>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</si>
  <si>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</si>
  <si>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</si>
  <si>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</si>
  <si>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</si>
  <si>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</si>
  <si>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</si>
  <si>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</si>
  <si>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</si>
  <si>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</si>
  <si>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</si>
  <si>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</si>
  <si>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</si>
  <si>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</si>
  <si>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</si>
  <si>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</si>
  <si>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</si>
  <si>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</si>
  <si>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</si>
  <si>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</si>
  <si>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</si>
  <si>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</si>
  <si>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</si>
  <si>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</si>
  <si>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</si>
  <si>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</si>
  <si>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</si>
  <si>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</si>
  <si>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</si>
  <si>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</si>
  <si>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</si>
  <si>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</si>
  <si>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</si>
  <si>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</si>
  <si>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</si>
  <si>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</si>
  <si>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</si>
  <si>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</si>
  <si>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</si>
  <si>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</si>
  <si>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</si>
  <si>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</si>
  <si>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</si>
  <si>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</si>
  <si>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</si>
  <si>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</si>
  <si>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</si>
  <si>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</si>
  <si>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</si>
  <si>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</si>
  <si>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</si>
  <si>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</si>
  <si>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</si>
  <si>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</si>
  <si>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</si>
  <si>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</si>
  <si>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</si>
  <si>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</si>
  <si>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</si>
  <si>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</si>
  <si>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</si>
  <si>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</si>
  <si>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</si>
  <si>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</si>
  <si>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</si>
  <si>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</si>
  <si>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</si>
  <si>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</si>
  <si>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</si>
  <si>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</si>
  <si>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</si>
  <si>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</si>
  <si>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</si>
  <si>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</si>
  <si>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</si>
  <si>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</si>
  <si>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</si>
  <si>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</si>
  <si>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</si>
  <si>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</si>
  <si>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</si>
  <si>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</si>
  <si>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</si>
  <si>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</si>
  <si>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</si>
  <si>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</si>
  <si>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</si>
  <si>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</si>
  <si>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</si>
  <si>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</si>
  <si>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</si>
  <si>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</si>
  <si>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</si>
  <si>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</si>
  <si>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</si>
  <si>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</si>
  <si>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</si>
  <si>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</si>
  <si>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</si>
  <si>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</si>
  <si>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</si>
  <si>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</si>
  <si>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</si>
  <si>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</si>
  <si>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</si>
  <si>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</si>
  <si>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</si>
  <si>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</si>
  <si>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</si>
  <si>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</si>
  <si>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</si>
  <si>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</si>
  <si>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</si>
  <si>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</si>
  <si>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</si>
  <si>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</si>
  <si>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</si>
  <si>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</si>
  <si>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</si>
  <si>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</si>
  <si>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</si>
  <si>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</si>
  <si>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</si>
  <si>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</si>
  <si>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</si>
  <si>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</si>
  <si>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</si>
  <si>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</si>
  <si>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</si>
  <si>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</si>
  <si>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</si>
  <si>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</si>
  <si>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</si>
  <si>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</si>
  <si>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</si>
  <si>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</si>
  <si>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</si>
  <si>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</si>
  <si>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</si>
  <si>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</si>
  <si>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</si>
  <si>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</si>
  <si>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</si>
  <si>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</si>
  <si>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</si>
  <si>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</si>
  <si>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</si>
  <si>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</si>
  <si>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</si>
  <si>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</si>
  <si>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</si>
  <si>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</si>
  <si>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</si>
  <si>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</si>
  <si>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</si>
  <si>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</si>
  <si>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</si>
  <si>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</si>
  <si>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</si>
  <si>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</si>
  <si>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</si>
  <si>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</si>
  <si>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</si>
  <si>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</si>
  <si>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</si>
  <si>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</si>
  <si>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</si>
  <si>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</si>
  <si>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</si>
  <si>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</si>
  <si>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</si>
  <si>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</si>
  <si>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</si>
  <si>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</si>
  <si>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</si>
  <si>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</si>
  <si>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</si>
  <si>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</si>
  <si>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</si>
  <si>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</si>
  <si>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</si>
  <si>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</si>
  <si>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</si>
  <si>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</si>
  <si>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</si>
  <si>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</si>
  <si>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</si>
  <si>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</si>
  <si>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</si>
  <si>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</si>
  <si>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</si>
  <si>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</si>
  <si>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</si>
  <si>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</si>
  <si>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</si>
  <si>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</si>
  <si>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</si>
  <si>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</si>
  <si>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</si>
  <si>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</si>
  <si>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</si>
  <si>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</si>
  <si>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</si>
  <si>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</si>
  <si>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</si>
  <si>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</si>
  <si>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</si>
  <si>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</si>
  <si>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</si>
  <si>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</si>
  <si>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</si>
  <si>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</si>
  <si>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</si>
  <si>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</si>
  <si>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</si>
  <si>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</si>
  <si>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</si>
  <si>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</si>
  <si>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</si>
  <si>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</si>
  <si>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</si>
  <si>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</si>
  <si>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</si>
  <si>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</si>
  <si>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</si>
  <si>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</si>
  <si>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</si>
  <si>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</si>
  <si>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</si>
  <si>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</si>
  <si>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</si>
  <si>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</si>
  <si>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</si>
  <si>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</si>
  <si>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</si>
  <si>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</si>
  <si>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</si>
  <si>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</si>
  <si>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</si>
  <si>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</si>
  <si>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</si>
  <si>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</si>
  <si>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</si>
  <si>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</si>
  <si>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</si>
  <si>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</si>
  <si>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</si>
  <si>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</si>
  <si>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</si>
  <si>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</si>
  <si>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</si>
  <si>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</si>
  <si>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</si>
  <si>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</si>
  <si>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</si>
  <si>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</si>
  <si>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</si>
  <si>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</si>
  <si>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</si>
  <si>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</si>
  <si>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</si>
  <si>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</si>
  <si>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</si>
  <si>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</si>
  <si>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</si>
  <si>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</si>
  <si>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</si>
  <si>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</si>
  <si>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</si>
  <si>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</si>
  <si>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</si>
  <si>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</si>
  <si>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</si>
  <si>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</si>
  <si>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</si>
  <si>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</si>
  <si>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</si>
  <si>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</si>
  <si>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</si>
  <si>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</si>
  <si>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</si>
  <si>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</si>
  <si>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</si>
  <si>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</si>
  <si>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</si>
  <si>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</si>
  <si>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</si>
  <si>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</si>
  <si>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</si>
  <si>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</si>
  <si>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</si>
  <si>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</si>
  <si>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</si>
  <si>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</si>
  <si>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</si>
  <si>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</si>
  <si>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</si>
  <si>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</si>
  <si>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</si>
  <si>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</si>
  <si>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</si>
  <si>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</si>
  <si>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</si>
  <si>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</si>
  <si>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</si>
  <si>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</si>
  <si>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</si>
  <si>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</si>
  <si>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</si>
  <si>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</si>
  <si>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</si>
  <si>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</si>
  <si>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</si>
  <si>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</si>
  <si>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</si>
  <si>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</si>
  <si>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</si>
  <si>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</si>
  <si>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</si>
  <si>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</si>
  <si>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</si>
  <si>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</si>
  <si>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</si>
  <si>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</si>
  <si>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</si>
  <si>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</si>
  <si>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</si>
  <si>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</si>
  <si>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</si>
  <si>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</si>
  <si>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</si>
  <si>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</si>
  <si>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</si>
  <si>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</si>
  <si>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</si>
  <si>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</si>
  <si>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</si>
  <si>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</si>
  <si>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</si>
  <si>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</si>
  <si>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</si>
  <si>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</si>
  <si>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</si>
  <si>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</si>
  <si>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</si>
  <si>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</si>
  <si>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</si>
  <si>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</si>
  <si>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</si>
  <si>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</si>
  <si>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</si>
  <si>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</si>
  <si>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</si>
  <si>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</si>
  <si>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</si>
  <si>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</si>
  <si>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</si>
  <si>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</si>
  <si>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</si>
  <si>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</si>
  <si>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</si>
  <si>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</si>
  <si>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</si>
  <si>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</si>
  <si>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</si>
  <si>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</si>
  <si>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</si>
  <si>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</si>
  <si>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</si>
  <si>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</si>
  <si>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</si>
  <si>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</si>
  <si>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</si>
  <si>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</si>
  <si>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</si>
  <si>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</si>
  <si>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</si>
  <si>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</si>
  <si>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</si>
  <si>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</si>
  <si>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</si>
  <si>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</si>
  <si>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</si>
  <si>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</si>
  <si>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</si>
  <si>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</si>
  <si>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</si>
  <si>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</si>
  <si>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</si>
  <si>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</si>
  <si>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</si>
  <si>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</si>
  <si>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</si>
  <si>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</si>
  <si>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</si>
  <si>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</si>
  <si>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</si>
  <si>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</si>
  <si>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</si>
  <si>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</si>
  <si>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</si>
  <si>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</si>
  <si>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</si>
  <si>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</si>
  <si>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</si>
  <si>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</si>
  <si>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</si>
  <si>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</si>
  <si>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</si>
  <si>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</si>
  <si>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</si>
  <si>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</si>
  <si>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</si>
  <si>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</si>
  <si>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</si>
  <si>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</si>
  <si>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</si>
  <si>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</si>
  <si>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</si>
  <si>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</si>
  <si>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</si>
  <si>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</si>
  <si>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</si>
  <si>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</si>
  <si>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</si>
  <si>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</si>
  <si>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</si>
  <si>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</si>
  <si>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</si>
  <si>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</si>
  <si>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</si>
  <si>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</si>
  <si>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</si>
  <si>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</si>
  <si>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</si>
  <si>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</si>
  <si>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</si>
  <si>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</si>
  <si>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</si>
  <si>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</si>
  <si>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</si>
  <si>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</si>
  <si>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</si>
  <si>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</si>
  <si>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</si>
  <si>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</si>
  <si>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</si>
  <si>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</si>
  <si>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</si>
  <si>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</si>
  <si>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</si>
  <si>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</si>
  <si>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</si>
  <si>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</si>
  <si>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</si>
  <si>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</si>
  <si>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</si>
  <si>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</si>
  <si>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</si>
  <si>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</si>
  <si>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</si>
  <si>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</si>
  <si>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</si>
  <si>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</si>
  <si>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</si>
  <si>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</si>
  <si>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</si>
  <si>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</si>
  <si>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</si>
  <si>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</si>
  <si>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</si>
  <si>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</si>
  <si>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</si>
  <si>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</si>
  <si>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</si>
  <si>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</si>
  <si>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</si>
  <si>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</si>
  <si>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</si>
  <si>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</si>
  <si>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</si>
  <si>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</si>
  <si>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</si>
  <si>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</si>
  <si>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</si>
  <si>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</si>
  <si>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</si>
  <si>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</si>
  <si>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</si>
  <si>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</si>
  <si>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</si>
  <si>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</si>
  <si>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</si>
  <si>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</si>
  <si>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</si>
  <si>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</si>
  <si>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</si>
  <si>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</si>
  <si>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</si>
  <si>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</si>
  <si>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</si>
  <si>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</si>
  <si>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</si>
  <si>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</si>
  <si>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</si>
  <si>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</si>
  <si>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</si>
  <si>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</si>
  <si>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</si>
  <si>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</si>
  <si>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</si>
  <si>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</si>
  <si>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</si>
  <si>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</si>
  <si>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</si>
  <si>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</si>
  <si>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</si>
  <si>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</si>
  <si>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</si>
  <si>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</si>
  <si>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</si>
  <si>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</si>
  <si>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</si>
  <si>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</si>
  <si>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</si>
  <si>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</si>
  <si>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</si>
  <si>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</si>
  <si>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</si>
  <si>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</si>
  <si>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</si>
  <si>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</si>
  <si>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</si>
  <si>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</si>
  <si>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</si>
  <si>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</si>
  <si>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</si>
  <si>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</si>
  <si>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</si>
  <si>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</si>
  <si>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</si>
  <si>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</si>
  <si>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</si>
  <si>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</si>
  <si>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</si>
  <si>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</si>
  <si>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</si>
  <si>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</si>
  <si>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</si>
  <si>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</si>
  <si>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</si>
  <si>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</si>
  <si>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</si>
  <si>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</si>
  <si>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</si>
  <si>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</si>
  <si>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</si>
  <si>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</si>
  <si>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</si>
  <si>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</si>
  <si>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</si>
  <si>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</si>
  <si>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</si>
  <si>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</si>
  <si>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</si>
  <si>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</si>
  <si>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</si>
  <si>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</si>
  <si>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</si>
  <si>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</si>
  <si>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</si>
  <si>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</si>
  <si>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</si>
  <si>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</si>
  <si>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</si>
  <si>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</si>
  <si>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</si>
  <si>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</si>
  <si>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</si>
  <si>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</si>
  <si>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</si>
  <si>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</si>
  <si>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</si>
  <si>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</si>
  <si>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</si>
  <si>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</si>
  <si>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</si>
  <si>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</si>
  <si>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</si>
  <si>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</si>
  <si>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</si>
  <si>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</si>
  <si>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</si>
  <si>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</si>
  <si>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</si>
  <si>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</si>
  <si>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</si>
  <si>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</si>
  <si>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</si>
  <si>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</si>
  <si>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</si>
  <si>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</si>
  <si>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</si>
  <si>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</si>
  <si>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</si>
  <si>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</si>
  <si>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</si>
  <si>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</si>
  <si>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</si>
  <si>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</si>
  <si>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</si>
  <si>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</si>
  <si>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</si>
  <si>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</si>
  <si>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</si>
  <si>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</si>
  <si>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</si>
  <si>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</si>
  <si>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</si>
  <si>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</si>
  <si>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</si>
  <si>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</si>
  <si>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</si>
  <si>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</si>
  <si>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</si>
  <si>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</si>
  <si>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</si>
  <si>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</si>
  <si>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</si>
  <si>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</si>
  <si>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</si>
  <si>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</si>
  <si>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</si>
  <si>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</si>
  <si>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</si>
  <si>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</si>
  <si>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</si>
  <si>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</si>
  <si>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</si>
  <si>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</si>
  <si>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</si>
  <si>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</si>
  <si>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</si>
  <si>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</si>
  <si>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</si>
  <si>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</si>
  <si>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</si>
  <si>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</si>
  <si>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</si>
  <si>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</si>
  <si>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</si>
  <si>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</si>
  <si>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</si>
  <si>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</si>
  <si>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</si>
  <si>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</si>
  <si>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</si>
  <si>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</si>
  <si>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</si>
  <si>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</si>
  <si>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</si>
  <si>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</si>
  <si>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</si>
  <si>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</si>
  <si>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</si>
  <si>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</si>
  <si>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</si>
  <si>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</si>
  <si>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</si>
  <si>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</si>
  <si>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</si>
  <si>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</si>
  <si>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</si>
  <si>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</si>
  <si>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</si>
  <si>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</si>
  <si>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</si>
  <si>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</si>
  <si>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</si>
  <si>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</si>
  <si>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</si>
  <si>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</si>
  <si>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</si>
  <si>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</si>
  <si>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</si>
  <si>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</si>
  <si>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</si>
  <si>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</si>
  <si>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</si>
  <si>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</si>
  <si>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</si>
  <si>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</si>
  <si>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</si>
  <si>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</si>
  <si>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</si>
  <si>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</si>
  <si>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</si>
  <si>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</si>
  <si>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</si>
  <si>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</si>
  <si>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</si>
  <si>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</si>
  <si>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</si>
  <si>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</si>
  <si>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</si>
  <si>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</si>
  <si>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</si>
  <si>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</si>
  <si>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</si>
  <si>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</si>
  <si>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</si>
  <si>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</si>
  <si>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</si>
  <si>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</si>
  <si>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</si>
  <si>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</si>
  <si>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</si>
  <si>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</si>
  <si>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</si>
  <si>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</si>
  <si>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</si>
  <si>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</si>
  <si>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</si>
  <si>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</si>
  <si>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</si>
  <si>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</si>
  <si>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</si>
  <si>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</si>
  <si>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</si>
  <si>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</si>
  <si>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</si>
  <si>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</si>
  <si>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</si>
  <si>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</si>
  <si>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</si>
  <si>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</si>
  <si>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</si>
  <si>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</si>
  <si>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</si>
  <si>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</si>
  <si>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</si>
  <si>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</si>
  <si>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</si>
  <si>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</si>
  <si>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</si>
  <si>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</si>
  <si>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</si>
  <si>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</si>
  <si>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</si>
  <si>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</si>
  <si>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</si>
  <si>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</si>
  <si>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</si>
  <si>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</si>
  <si>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</si>
  <si>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</si>
  <si>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</si>
  <si>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</si>
  <si>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</si>
  <si>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</si>
  <si>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</si>
  <si>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</si>
  <si>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</si>
  <si>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</si>
  <si>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</si>
  <si>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</si>
  <si>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</si>
  <si>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</si>
  <si>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</si>
  <si>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</si>
  <si>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</si>
  <si>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</si>
  <si>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</si>
  <si>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</si>
  <si>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</si>
  <si>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</si>
  <si>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</si>
  <si>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</si>
  <si>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</si>
  <si>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</si>
  <si>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</si>
  <si>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</si>
  <si>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</si>
  <si>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</si>
  <si>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</si>
  <si>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</si>
  <si>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</si>
  <si>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</si>
  <si>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</si>
  <si>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</si>
  <si>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</si>
  <si>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</si>
  <si>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</si>
  <si>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</si>
  <si>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</si>
  <si>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</si>
  <si>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</si>
  <si>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</si>
  <si>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</si>
  <si>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</si>
  <si>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</si>
  <si>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</si>
  <si>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</si>
  <si>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</si>
  <si>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</si>
  <si>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</si>
  <si>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</si>
  <si>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</si>
  <si>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</si>
  <si>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</si>
  <si>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</si>
  <si>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</si>
  <si>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</si>
  <si>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</si>
  <si>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</si>
  <si>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</si>
  <si>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</si>
  <si>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</si>
  <si>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</si>
  <si>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</si>
  <si>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</si>
  <si>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</si>
  <si>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</si>
  <si>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</si>
  <si>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</si>
  <si>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</si>
  <si>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</si>
  <si>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</si>
  <si>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</si>
  <si>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</si>
  <si>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</si>
  <si>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</si>
  <si>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</si>
  <si>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</si>
  <si>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</si>
  <si>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</si>
  <si>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</si>
  <si>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</si>
  <si>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</si>
  <si>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</si>
  <si>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</si>
  <si>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</si>
  <si>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</si>
  <si>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</si>
  <si>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</si>
  <si>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</si>
  <si>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</si>
  <si>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</si>
  <si>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</si>
  <si>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</si>
  <si>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</si>
  <si>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</si>
  <si>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</si>
  <si>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</si>
  <si>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</si>
  <si>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</si>
  <si>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</si>
  <si>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</si>
  <si>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</si>
  <si>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</si>
  <si>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</si>
  <si>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</si>
  <si>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</si>
  <si>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</si>
  <si>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</si>
  <si>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</si>
  <si>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</si>
  <si>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</si>
  <si>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</si>
  <si>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</si>
  <si>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</si>
  <si>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</si>
  <si>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</si>
  <si>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</si>
  <si>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</si>
  <si>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</si>
  <si>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</si>
  <si>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</si>
  <si>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</si>
  <si>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</si>
  <si>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</si>
  <si>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</si>
  <si>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</si>
  <si>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</si>
  <si>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</si>
  <si>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</si>
  <si>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</si>
  <si>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</si>
  <si>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</si>
  <si>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</si>
  <si>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</si>
  <si>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</si>
  <si>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</si>
  <si>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</si>
  <si>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</si>
  <si>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</si>
  <si>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</si>
  <si>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</si>
  <si>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</si>
  <si>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</si>
  <si>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</si>
  <si>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</si>
  <si>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</si>
  <si>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</si>
  <si>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</si>
  <si>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</si>
  <si>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</si>
  <si>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</si>
  <si>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</si>
  <si>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</si>
  <si>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</si>
  <si>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</si>
  <si>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</si>
  <si>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</si>
  <si>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</si>
  <si>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</si>
  <si>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</si>
  <si>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</si>
  <si>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</si>
  <si>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</si>
  <si>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</si>
  <si>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</si>
  <si>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</si>
  <si>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</si>
  <si>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</si>
  <si>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</si>
  <si>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</si>
  <si>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</si>
  <si>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</si>
  <si>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</si>
  <si>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</si>
  <si>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</si>
  <si>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</si>
  <si>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</si>
  <si>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</si>
  <si>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</si>
  <si>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</si>
  <si>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</si>
  <si>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</si>
  <si>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</si>
  <si>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</si>
  <si>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</si>
  <si>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</si>
  <si>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</si>
  <si>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</si>
  <si>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</si>
  <si>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</si>
  <si>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</si>
  <si>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</si>
  <si>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</si>
  <si>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</si>
  <si>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</si>
  <si>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</si>
  <si>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</si>
  <si>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</si>
  <si>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</si>
  <si>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</si>
  <si>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</si>
  <si>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</si>
  <si>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</si>
  <si>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</si>
  <si>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</si>
  <si>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</si>
  <si>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</si>
  <si>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</si>
  <si>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</si>
  <si>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</si>
  <si>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</si>
  <si>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</si>
  <si>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</si>
  <si>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</si>
  <si>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</si>
  <si>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</si>
  <si>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</si>
  <si>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</si>
  <si>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</si>
  <si>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</si>
  <si>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</si>
  <si>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</si>
  <si>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</si>
  <si>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</si>
  <si>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</si>
  <si>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</si>
  <si>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</si>
  <si>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</si>
  <si>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</si>
  <si>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</si>
  <si>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</si>
  <si>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</si>
  <si>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</si>
  <si>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</si>
  <si>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</si>
  <si>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</si>
  <si>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</si>
  <si>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</si>
  <si>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</si>
  <si>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</si>
  <si>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</si>
  <si>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</si>
  <si>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</si>
  <si>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</si>
  <si>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</si>
  <si>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</si>
  <si>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</si>
  <si>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</si>
  <si>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</si>
  <si>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</si>
  <si>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</si>
  <si>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</si>
  <si>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</si>
  <si>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</si>
  <si>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</si>
  <si>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</si>
  <si>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</si>
  <si>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</si>
  <si>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</si>
  <si>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</si>
  <si>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</si>
  <si>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</si>
  <si>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</si>
  <si>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</si>
  <si>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</si>
  <si>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</si>
  <si>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</si>
  <si>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</si>
  <si>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</si>
  <si>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TRATINČICA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</si>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</sst>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161012.47</v>
      </c>
      <c r="D2" s="7">
        <f>'PR-RAS'!E6</f>
        <v>274202.84999999998</v>
      </c>
      <c r="E2" s="7">
        <v>0</v>
      </c>
      <c r="F2" s="7">
        <v>0</v>
      </c>
      <c r="G2" s="8">
        <f t="shared" ref="G2:G274" si="0">(B2/1000)*(C2*1+D2*2)</f>
        <v>709.41816999999992</v>
      </c>
      <c r="H2" s="8">
        <f t="shared" ref="H2:H274" si="1">ABS(C2-ROUND(C2,0))+ABS(D2-ROUND(D2,0))</f>
        <v>0.62000000002444722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4.42</v>
      </c>
      <c r="D78" s="2">
        <f>'PR-RAS'!E82</f>
        <v>3.65</v>
      </c>
      <c r="E78" s="2">
        <v>0</v>
      </c>
      <c r="F78" s="2">
        <v>0</v>
      </c>
      <c r="G78" s="3">
        <f t="shared" si="0"/>
        <v>0.90243999999999991</v>
      </c>
      <c r="H78" s="3">
        <f t="shared" si="1"/>
        <v>0.77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4.42</v>
      </c>
      <c r="D79" s="2">
        <f>'PR-RAS'!E83</f>
        <v>3.65</v>
      </c>
      <c r="E79" s="2">
        <v>0</v>
      </c>
      <c r="F79" s="2">
        <v>0</v>
      </c>
      <c r="G79" s="3">
        <f t="shared" si="0"/>
        <v>0.91415999999999986</v>
      </c>
      <c r="H79" s="3">
        <f t="shared" si="1"/>
        <v>0.77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4.42</v>
      </c>
      <c r="D81" s="2">
        <f>'PR-RAS'!E85</f>
        <v>3.65</v>
      </c>
      <c r="E81" s="2">
        <v>0</v>
      </c>
      <c r="F81" s="2">
        <v>0</v>
      </c>
      <c r="G81" s="3">
        <f t="shared" si="0"/>
        <v>0.93759999999999988</v>
      </c>
      <c r="H81" s="3">
        <f t="shared" si="1"/>
        <v>0.77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34601.129999999997</v>
      </c>
      <c r="D102" s="2">
        <f>'PR-RAS'!E106</f>
        <v>66213.88</v>
      </c>
      <c r="E102" s="2">
        <v>0</v>
      </c>
      <c r="F102" s="2">
        <v>0</v>
      </c>
      <c r="G102" s="3">
        <f t="shared" si="0"/>
        <v>16869.917890000004</v>
      </c>
      <c r="H102" s="3">
        <f t="shared" si="1"/>
        <v>0.24999999999272404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34601.129999999997</v>
      </c>
      <c r="D108" s="2">
        <f>'PR-RAS'!E112</f>
        <v>66213.88</v>
      </c>
      <c r="E108" s="2">
        <v>0</v>
      </c>
      <c r="F108" s="2">
        <v>0</v>
      </c>
      <c r="G108" s="3">
        <f t="shared" si="0"/>
        <v>17872.091230000002</v>
      </c>
      <c r="H108" s="3">
        <f t="shared" si="1"/>
        <v>0.24999999999272404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34601.129999999997</v>
      </c>
      <c r="D113" s="2">
        <f>'PR-RAS'!E117</f>
        <v>66213.88</v>
      </c>
      <c r="E113" s="2">
        <v>0</v>
      </c>
      <c r="F113" s="2">
        <v>0</v>
      </c>
      <c r="G113" s="3">
        <f t="shared" si="0"/>
        <v>18707.235680000002</v>
      </c>
      <c r="H113" s="3">
        <f t="shared" si="1"/>
        <v>0.24999999999272404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1000</v>
      </c>
      <c r="D121" s="2">
        <f>'PR-RAS'!E125</f>
        <v>12950</v>
      </c>
      <c r="E121" s="2">
        <v>0</v>
      </c>
      <c r="F121" s="2">
        <v>0</v>
      </c>
      <c r="G121" s="3">
        <f t="shared" si="0"/>
        <v>3228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12950</v>
      </c>
      <c r="E125" s="2">
        <v>0</v>
      </c>
      <c r="F125" s="2">
        <v>0</v>
      </c>
      <c r="G125" s="3">
        <f t="shared" si="0"/>
        <v>3335.6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12950</v>
      </c>
      <c r="E126" s="2">
        <v>0</v>
      </c>
      <c r="F126" s="2">
        <v>0</v>
      </c>
      <c r="G126" s="3">
        <f t="shared" si="0"/>
        <v>3362.5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125406.92</v>
      </c>
      <c r="D130" s="2">
        <f>'PR-RAS'!E134</f>
        <v>195035.32</v>
      </c>
      <c r="E130" s="2">
        <v>0</v>
      </c>
      <c r="F130" s="2">
        <v>0</v>
      </c>
      <c r="G130" s="3">
        <f t="shared" si="0"/>
        <v>66496.605240000004</v>
      </c>
      <c r="H130" s="3">
        <f t="shared" si="1"/>
        <v>0.40000000000873115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125406.92</v>
      </c>
      <c r="D131" s="2">
        <f>'PR-RAS'!E135</f>
        <v>195035.32</v>
      </c>
      <c r="E131" s="2">
        <v>0</v>
      </c>
      <c r="F131" s="2">
        <v>0</v>
      </c>
      <c r="G131" s="3">
        <f t="shared" si="0"/>
        <v>67012.082800000004</v>
      </c>
      <c r="H131" s="3">
        <f t="shared" si="1"/>
        <v>0.40000000000873115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125406.92</v>
      </c>
      <c r="D132" s="2">
        <f>'PR-RAS'!E136</f>
        <v>195035.32</v>
      </c>
      <c r="E132" s="2">
        <v>0</v>
      </c>
      <c r="F132" s="2">
        <v>0</v>
      </c>
      <c r="G132" s="3">
        <f t="shared" si="0"/>
        <v>67527.560360000003</v>
      </c>
      <c r="H132" s="3">
        <f t="shared" si="1"/>
        <v>0.40000000000873115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162613.16999999998</v>
      </c>
      <c r="D148" s="2">
        <f>'PR-RAS'!E152</f>
        <v>274367.76999999996</v>
      </c>
      <c r="E148" s="2">
        <v>0</v>
      </c>
      <c r="F148" s="2">
        <v>0</v>
      </c>
      <c r="G148" s="3">
        <f t="shared" si="0"/>
        <v>104568.26036999999</v>
      </c>
      <c r="H148" s="3">
        <f t="shared" si="1"/>
        <v>0.40000000002328306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127261.56</v>
      </c>
      <c r="D149" s="2">
        <f>'PR-RAS'!E153</f>
        <v>226047.25</v>
      </c>
      <c r="E149" s="2">
        <v>0</v>
      </c>
      <c r="F149" s="2">
        <v>0</v>
      </c>
      <c r="G149" s="3">
        <f t="shared" si="0"/>
        <v>85744.696880000003</v>
      </c>
      <c r="H149" s="3">
        <f t="shared" si="1"/>
        <v>0.69000000000232831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104024.22</v>
      </c>
      <c r="D150" s="2">
        <f>'PR-RAS'!E154</f>
        <v>182549.76000000001</v>
      </c>
      <c r="E150" s="2">
        <v>0</v>
      </c>
      <c r="F150" s="2">
        <v>0</v>
      </c>
      <c r="G150" s="3">
        <f t="shared" si="0"/>
        <v>69899.437259999992</v>
      </c>
      <c r="H150" s="3">
        <f t="shared" si="1"/>
        <v>0.45999999999185093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104024.22</v>
      </c>
      <c r="D151" s="2">
        <f>'PR-RAS'!E155</f>
        <v>182549.76000000001</v>
      </c>
      <c r="E151" s="2">
        <v>0</v>
      </c>
      <c r="F151" s="2">
        <v>0</v>
      </c>
      <c r="G151" s="3">
        <f t="shared" si="0"/>
        <v>70368.561000000002</v>
      </c>
      <c r="H151" s="3">
        <f t="shared" si="1"/>
        <v>0.45999999999185093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9118.89</v>
      </c>
      <c r="D155" s="2">
        <f>'PR-RAS'!E159</f>
        <v>17280</v>
      </c>
      <c r="E155" s="2">
        <v>0</v>
      </c>
      <c r="F155" s="2">
        <v>0</v>
      </c>
      <c r="G155" s="3">
        <f t="shared" si="0"/>
        <v>6726.5490599999994</v>
      </c>
      <c r="H155" s="3">
        <f t="shared" si="1"/>
        <v>0.11000000000058208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14118.45</v>
      </c>
      <c r="D156" s="2">
        <f>'PR-RAS'!E160</f>
        <v>26217.49</v>
      </c>
      <c r="E156" s="2">
        <v>0</v>
      </c>
      <c r="F156" s="2">
        <v>0</v>
      </c>
      <c r="G156" s="3">
        <f t="shared" si="0"/>
        <v>10315.781650000001</v>
      </c>
      <c r="H156" s="3">
        <f t="shared" si="1"/>
        <v>0.94000000000232831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14118.45</v>
      </c>
      <c r="D158" s="2">
        <f>'PR-RAS'!E162</f>
        <v>26217.49</v>
      </c>
      <c r="E158" s="2">
        <v>0</v>
      </c>
      <c r="F158" s="2">
        <v>0</v>
      </c>
      <c r="G158" s="3">
        <f t="shared" si="0"/>
        <v>10448.888510000001</v>
      </c>
      <c r="H158" s="3">
        <f t="shared" si="1"/>
        <v>0.94000000000232831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34797.43</v>
      </c>
      <c r="D160" s="2">
        <f>'PR-RAS'!E164</f>
        <v>47609.34</v>
      </c>
      <c r="E160" s="2">
        <v>0</v>
      </c>
      <c r="F160" s="2">
        <v>0</v>
      </c>
      <c r="G160" s="3">
        <f t="shared" si="0"/>
        <v>20672.561489999996</v>
      </c>
      <c r="H160" s="3">
        <f t="shared" si="1"/>
        <v>0.76999999999679858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6533.75</v>
      </c>
      <c r="D161" s="2">
        <f>'PR-RAS'!E165</f>
        <v>7259.51</v>
      </c>
      <c r="E161" s="2">
        <v>0</v>
      </c>
      <c r="F161" s="2">
        <v>0</v>
      </c>
      <c r="G161" s="3">
        <f t="shared" si="0"/>
        <v>3368.4432000000002</v>
      </c>
      <c r="H161" s="3">
        <f t="shared" si="1"/>
        <v>0.73999999999978172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1308.24</v>
      </c>
      <c r="D162" s="2">
        <f>'PR-RAS'!E166</f>
        <v>80</v>
      </c>
      <c r="E162" s="2">
        <v>0</v>
      </c>
      <c r="F162" s="2">
        <v>0</v>
      </c>
      <c r="G162" s="3">
        <f t="shared" si="0"/>
        <v>236.38664</v>
      </c>
      <c r="H162" s="3">
        <f t="shared" si="1"/>
        <v>0.24000000000000909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5055.51</v>
      </c>
      <c r="D163" s="2">
        <f>'PR-RAS'!E167</f>
        <v>7153.51</v>
      </c>
      <c r="E163" s="2">
        <v>0</v>
      </c>
      <c r="F163" s="2">
        <v>0</v>
      </c>
      <c r="G163" s="3">
        <f t="shared" si="0"/>
        <v>3136.7298599999999</v>
      </c>
      <c r="H163" s="3">
        <f t="shared" si="1"/>
        <v>0.97999999999956344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170</v>
      </c>
      <c r="D164" s="2">
        <f>'PR-RAS'!E168</f>
        <v>26</v>
      </c>
      <c r="E164" s="2">
        <v>0</v>
      </c>
      <c r="F164" s="2">
        <v>0</v>
      </c>
      <c r="G164" s="3">
        <f t="shared" si="0"/>
        <v>36.186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15164.16</v>
      </c>
      <c r="D166" s="2">
        <f>'PR-RAS'!E170</f>
        <v>24824.549999999996</v>
      </c>
      <c r="E166" s="2">
        <v>0</v>
      </c>
      <c r="F166" s="2">
        <v>0</v>
      </c>
      <c r="G166" s="3">
        <f t="shared" si="0"/>
        <v>10694.187899999999</v>
      </c>
      <c r="H166" s="3">
        <f t="shared" si="1"/>
        <v>0.61000000000422006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615.82000000000005</v>
      </c>
      <c r="D167" s="2">
        <f>'PR-RAS'!E171</f>
        <v>5660.63</v>
      </c>
      <c r="E167" s="2">
        <v>0</v>
      </c>
      <c r="F167" s="2">
        <v>0</v>
      </c>
      <c r="G167" s="3">
        <f t="shared" si="0"/>
        <v>1981.55528</v>
      </c>
      <c r="H167" s="3">
        <f t="shared" si="1"/>
        <v>0.54999999999984084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8009.71</v>
      </c>
      <c r="D168" s="2">
        <f>'PR-RAS'!E172</f>
        <v>10655.21</v>
      </c>
      <c r="E168" s="2">
        <v>0</v>
      </c>
      <c r="F168" s="2">
        <v>0</v>
      </c>
      <c r="G168" s="3">
        <f t="shared" si="0"/>
        <v>4896.4617099999996</v>
      </c>
      <c r="H168" s="3">
        <f t="shared" si="1"/>
        <v>0.49999999999909051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2752.39</v>
      </c>
      <c r="D169" s="2">
        <f>'PR-RAS'!E173</f>
        <v>3901.1</v>
      </c>
      <c r="E169" s="2">
        <v>0</v>
      </c>
      <c r="F169" s="2">
        <v>0</v>
      </c>
      <c r="G169" s="3">
        <f t="shared" si="0"/>
        <v>1773.1711200000002</v>
      </c>
      <c r="H169" s="3">
        <f t="shared" si="1"/>
        <v>0.48999999999978172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3786.24</v>
      </c>
      <c r="D170" s="2">
        <f>'PR-RAS'!E174</f>
        <v>2851.58</v>
      </c>
      <c r="E170" s="2">
        <v>0</v>
      </c>
      <c r="F170" s="2">
        <v>0</v>
      </c>
      <c r="G170" s="3">
        <f t="shared" si="0"/>
        <v>1603.7085999999999</v>
      </c>
      <c r="H170" s="3">
        <f t="shared" si="1"/>
        <v>0.65999999999985448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1756.03</v>
      </c>
      <c r="E171" s="2">
        <v>0</v>
      </c>
      <c r="F171" s="2">
        <v>0</v>
      </c>
      <c r="G171" s="3">
        <f t="shared" si="0"/>
        <v>597.05020000000002</v>
      </c>
      <c r="H171" s="3">
        <f t="shared" si="1"/>
        <v>2.9999999999972715E-2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10270.630000000001</v>
      </c>
      <c r="D174" s="2">
        <f>'PR-RAS'!E178</f>
        <v>10666.35</v>
      </c>
      <c r="E174" s="2">
        <v>0</v>
      </c>
      <c r="F174" s="2">
        <v>0</v>
      </c>
      <c r="G174" s="3">
        <f t="shared" si="0"/>
        <v>5467.3760899999997</v>
      </c>
      <c r="H174" s="3">
        <f t="shared" si="1"/>
        <v>0.71999999999934516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659.72</v>
      </c>
      <c r="D175" s="2">
        <f>'PR-RAS'!E179</f>
        <v>725.26</v>
      </c>
      <c r="E175" s="2">
        <v>0</v>
      </c>
      <c r="F175" s="2">
        <v>0</v>
      </c>
      <c r="G175" s="3">
        <f t="shared" si="0"/>
        <v>367.18175999999994</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254.95</v>
      </c>
      <c r="D177" s="2">
        <f>'PR-RAS'!E181</f>
        <v>21.24</v>
      </c>
      <c r="E177" s="2">
        <v>0</v>
      </c>
      <c r="F177" s="2">
        <v>0</v>
      </c>
      <c r="G177" s="3">
        <f t="shared" si="0"/>
        <v>52.347679999999997</v>
      </c>
      <c r="H177" s="3">
        <f t="shared" si="1"/>
        <v>0.29000000000000981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1385.58</v>
      </c>
      <c r="D178" s="2">
        <f>'PR-RAS'!E182</f>
        <v>1318.36</v>
      </c>
      <c r="E178" s="2">
        <v>0</v>
      </c>
      <c r="F178" s="2">
        <v>0</v>
      </c>
      <c r="G178" s="3">
        <f t="shared" si="0"/>
        <v>711.94709999999986</v>
      </c>
      <c r="H178" s="3">
        <f t="shared" si="1"/>
        <v>0.77999999999997272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1254.72</v>
      </c>
      <c r="D180" s="2">
        <f>'PR-RAS'!E184</f>
        <v>1299.17</v>
      </c>
      <c r="E180" s="2">
        <v>0</v>
      </c>
      <c r="F180" s="2">
        <v>0</v>
      </c>
      <c r="G180" s="3">
        <f t="shared" si="0"/>
        <v>689.69774000000007</v>
      </c>
      <c r="H180" s="3">
        <f t="shared" si="1"/>
        <v>0.45000000000004547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2797</v>
      </c>
      <c r="D181" s="2">
        <f>'PR-RAS'!E185</f>
        <v>4200</v>
      </c>
      <c r="E181" s="2">
        <v>0</v>
      </c>
      <c r="F181" s="2">
        <v>0</v>
      </c>
      <c r="G181" s="3">
        <f t="shared" si="0"/>
        <v>2015.46</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288.01</v>
      </c>
      <c r="D182" s="2">
        <f>'PR-RAS'!E186</f>
        <v>741.55</v>
      </c>
      <c r="E182" s="2">
        <v>0</v>
      </c>
      <c r="F182" s="2">
        <v>0</v>
      </c>
      <c r="G182" s="3">
        <f t="shared" si="0"/>
        <v>320.57090999999997</v>
      </c>
      <c r="H182" s="3">
        <f t="shared" si="1"/>
        <v>0.46000000000003638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3630.65</v>
      </c>
      <c r="D183" s="2">
        <f>'PR-RAS'!E187</f>
        <v>2360.77</v>
      </c>
      <c r="E183" s="2">
        <v>0</v>
      </c>
      <c r="F183" s="2">
        <v>0</v>
      </c>
      <c r="G183" s="3">
        <f t="shared" si="0"/>
        <v>1520.0985800000001</v>
      </c>
      <c r="H183" s="3">
        <f t="shared" si="1"/>
        <v>0.57999999999992724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2828.8900000000003</v>
      </c>
      <c r="D190" s="2">
        <f>'PR-RAS'!E194</f>
        <v>4858.93</v>
      </c>
      <c r="E190" s="2">
        <v>0</v>
      </c>
      <c r="F190" s="2">
        <v>0</v>
      </c>
      <c r="G190" s="3">
        <f t="shared" si="0"/>
        <v>2371.3357500000002</v>
      </c>
      <c r="H190" s="3">
        <f t="shared" si="1"/>
        <v>0.17999999999938154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2012.69</v>
      </c>
      <c r="D191" s="2">
        <f>'PR-RAS'!E195</f>
        <v>3577.8</v>
      </c>
      <c r="E191" s="2">
        <v>0</v>
      </c>
      <c r="F191" s="2">
        <v>0</v>
      </c>
      <c r="G191" s="3">
        <f t="shared" si="0"/>
        <v>1741.9751000000001</v>
      </c>
      <c r="H191" s="3">
        <f t="shared" si="1"/>
        <v>0.50999999999976353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574.53</v>
      </c>
      <c r="D192" s="2">
        <f>'PR-RAS'!E196</f>
        <v>674.11</v>
      </c>
      <c r="E192" s="2">
        <v>0</v>
      </c>
      <c r="F192" s="2">
        <v>0</v>
      </c>
      <c r="G192" s="3">
        <f t="shared" si="0"/>
        <v>367.24525</v>
      </c>
      <c r="H192" s="3">
        <f t="shared" si="1"/>
        <v>0.58000000000004093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199.3</v>
      </c>
      <c r="D193" s="2">
        <f>'PR-RAS'!E197</f>
        <v>331.01</v>
      </c>
      <c r="E193" s="2">
        <v>0</v>
      </c>
      <c r="F193" s="2">
        <v>0</v>
      </c>
      <c r="G193" s="3">
        <f t="shared" si="0"/>
        <v>165.37343999999999</v>
      </c>
      <c r="H193" s="3">
        <f t="shared" si="1"/>
        <v>0.31000000000000227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42.37</v>
      </c>
      <c r="D195" s="2">
        <f>'PR-RAS'!E199</f>
        <v>276.01</v>
      </c>
      <c r="E195" s="2">
        <v>0</v>
      </c>
      <c r="F195" s="2">
        <v>0</v>
      </c>
      <c r="G195" s="3">
        <f t="shared" si="0"/>
        <v>115.31166</v>
      </c>
      <c r="H195" s="3">
        <f t="shared" si="1"/>
        <v>0.37999999999998835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554.17999999999995</v>
      </c>
      <c r="D198" s="2">
        <f>'PR-RAS'!E202</f>
        <v>711.18</v>
      </c>
      <c r="E198" s="2">
        <v>0</v>
      </c>
      <c r="F198" s="2">
        <v>0</v>
      </c>
      <c r="G198" s="3">
        <f t="shared" si="0"/>
        <v>389.37837999999999</v>
      </c>
      <c r="H198" s="3">
        <f t="shared" si="1"/>
        <v>0.35999999999989996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554.17999999999995</v>
      </c>
      <c r="D212" s="2">
        <f>'PR-RAS'!E216</f>
        <v>711.18</v>
      </c>
      <c r="E212" s="2">
        <v>0</v>
      </c>
      <c r="F212" s="2">
        <v>0</v>
      </c>
      <c r="G212" s="3">
        <f t="shared" si="0"/>
        <v>417.04993999999999</v>
      </c>
      <c r="H212" s="3">
        <f t="shared" si="1"/>
        <v>0.35999999999989996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554.17999999999995</v>
      </c>
      <c r="D213" s="2">
        <f>'PR-RAS'!E217</f>
        <v>711.18</v>
      </c>
      <c r="E213" s="2">
        <v>0</v>
      </c>
      <c r="F213" s="2">
        <v>0</v>
      </c>
      <c r="G213" s="3">
        <f t="shared" si="0"/>
        <v>419.02647999999999</v>
      </c>
      <c r="H213" s="3">
        <f t="shared" si="1"/>
        <v>0.35999999999989996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162613.16999999998</v>
      </c>
      <c r="D295" s="2">
        <f>'PR-RAS'!E299</f>
        <v>274367.76999999996</v>
      </c>
      <c r="E295" s="2">
        <v>0</v>
      </c>
      <c r="F295" s="2">
        <v>0</v>
      </c>
      <c r="G295" s="3">
        <f t="shared" si="12"/>
        <v>209136.52073999998</v>
      </c>
      <c r="H295" s="3">
        <f t="shared" si="13"/>
        <v>0.40000000002328306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1600.6999999999825</v>
      </c>
      <c r="D297" s="2">
        <f>'PR-RAS'!E301</f>
        <v>164.9199999999837</v>
      </c>
      <c r="E297" s="2">
        <v>0</v>
      </c>
      <c r="F297" s="2">
        <v>0</v>
      </c>
      <c r="G297" s="3">
        <f t="shared" si="12"/>
        <v>571.43983999998511</v>
      </c>
      <c r="H297" s="3">
        <f t="shared" si="13"/>
        <v>0.38000000003376044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585.16999999999996</v>
      </c>
      <c r="D298" s="2">
        <f>'PR-RAS'!E302</f>
        <v>24396.57</v>
      </c>
      <c r="E298" s="2">
        <v>0</v>
      </c>
      <c r="F298" s="2">
        <v>0</v>
      </c>
      <c r="G298" s="3">
        <f t="shared" si="12"/>
        <v>14665.358069999998</v>
      </c>
      <c r="H298" s="3">
        <f t="shared" si="13"/>
        <v>0.60000000000025011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14263.99</v>
      </c>
      <c r="E355" s="2">
        <v>0</v>
      </c>
      <c r="F355" s="2">
        <v>0</v>
      </c>
      <c r="G355" s="3">
        <f t="shared" si="12"/>
        <v>10098.904919999999</v>
      </c>
      <c r="H355" s="3">
        <f t="shared" si="13"/>
        <v>1.0000000000218279E-2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14263.99</v>
      </c>
      <c r="E368" s="2">
        <v>0</v>
      </c>
      <c r="F368" s="2">
        <v>0</v>
      </c>
      <c r="G368" s="3">
        <f t="shared" si="12"/>
        <v>10469.76866</v>
      </c>
      <c r="H368" s="3">
        <f t="shared" si="13"/>
        <v>1.0000000000218279E-2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14263.99</v>
      </c>
      <c r="E374" s="2">
        <v>0</v>
      </c>
      <c r="F374" s="2">
        <v>0</v>
      </c>
      <c r="G374" s="3">
        <f t="shared" si="12"/>
        <v>10640.936540000001</v>
      </c>
      <c r="H374" s="3">
        <f t="shared" si="13"/>
        <v>1.0000000000218279E-2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14263.99</v>
      </c>
      <c r="E381" s="2">
        <v>0</v>
      </c>
      <c r="F381" s="2">
        <v>0</v>
      </c>
      <c r="G381" s="3">
        <f t="shared" si="12"/>
        <v>10840.6324</v>
      </c>
      <c r="H381" s="3">
        <f t="shared" si="13"/>
        <v>1.0000000000218279E-2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14263.99</v>
      </c>
      <c r="E413" s="2">
        <v>0</v>
      </c>
      <c r="F413" s="2">
        <v>0</v>
      </c>
      <c r="G413" s="3">
        <f t="shared" si="12"/>
        <v>11753.527759999999</v>
      </c>
      <c r="H413" s="3">
        <f t="shared" si="13"/>
        <v>1.0000000000218279E-2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161012.47</v>
      </c>
      <c r="D417" s="2">
        <f>'PR-RAS'!E422</f>
        <v>274202.84999999998</v>
      </c>
      <c r="E417" s="2">
        <v>0</v>
      </c>
      <c r="F417" s="2">
        <v>0</v>
      </c>
      <c r="G417" s="3">
        <f t="shared" si="12"/>
        <v>295117.95871999994</v>
      </c>
      <c r="H417" s="3">
        <f t="shared" si="13"/>
        <v>0.62000000002444722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162613.16999999998</v>
      </c>
      <c r="D418" s="2">
        <f>'PR-RAS'!E423</f>
        <v>288631.75999999995</v>
      </c>
      <c r="E418" s="2">
        <v>0</v>
      </c>
      <c r="F418" s="2">
        <v>0</v>
      </c>
      <c r="G418" s="3">
        <f t="shared" si="12"/>
        <v>308528.57972999994</v>
      </c>
      <c r="H418" s="3">
        <f t="shared" si="13"/>
        <v>0.41000000003259629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1600.6999999999825</v>
      </c>
      <c r="D420" s="2">
        <f>'PR-RAS'!E425</f>
        <v>14428.909999999974</v>
      </c>
      <c r="E420" s="2">
        <v>0</v>
      </c>
      <c r="F420" s="2">
        <v>0</v>
      </c>
      <c r="G420" s="3">
        <f t="shared" si="12"/>
        <v>12762.119879999971</v>
      </c>
      <c r="H420" s="3">
        <f t="shared" si="13"/>
        <v>0.39000000004307367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585.16999999999996</v>
      </c>
      <c r="D421" s="2">
        <f>'PR-RAS'!E426</f>
        <v>24396.57</v>
      </c>
      <c r="E421" s="2">
        <v>0</v>
      </c>
      <c r="F421" s="2">
        <v>0</v>
      </c>
      <c r="G421" s="3">
        <f t="shared" si="12"/>
        <v>20738.890199999998</v>
      </c>
      <c r="H421" s="3">
        <f t="shared" si="13"/>
        <v>0.60000000000025011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161012.47</v>
      </c>
      <c r="D637" s="2">
        <f>'PR-RAS'!E643</f>
        <v>274202.84999999998</v>
      </c>
      <c r="E637" s="2">
        <v>0</v>
      </c>
      <c r="F637" s="2">
        <v>0</v>
      </c>
      <c r="G637" s="3">
        <f t="shared" si="14"/>
        <v>451189.95611999999</v>
      </c>
      <c r="H637" s="3">
        <f t="shared" si="15"/>
        <v>0.62000000002444722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162613.16999999998</v>
      </c>
      <c r="D638" s="2">
        <f>'PR-RAS'!E644</f>
        <v>288631.75999999995</v>
      </c>
      <c r="E638" s="2">
        <v>0</v>
      </c>
      <c r="F638" s="2">
        <v>0</v>
      </c>
      <c r="G638" s="3">
        <f t="shared" si="14"/>
        <v>471301.45152999996</v>
      </c>
      <c r="H638" s="3">
        <f t="shared" si="15"/>
        <v>0.41000000003259629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1600.6999999999825</v>
      </c>
      <c r="D640" s="2">
        <f>'PR-RAS'!E646</f>
        <v>14428.909999999974</v>
      </c>
      <c r="E640" s="2">
        <v>0</v>
      </c>
      <c r="F640" s="2">
        <v>0</v>
      </c>
      <c r="G640" s="3">
        <f t="shared" si="14"/>
        <v>19462.994279999955</v>
      </c>
      <c r="H640" s="3">
        <f t="shared" si="15"/>
        <v>0.39000000004307367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585.16999999999996</v>
      </c>
      <c r="D641" s="2">
        <f>'PR-RAS'!E647</f>
        <v>24396.57</v>
      </c>
      <c r="E641" s="2">
        <v>0</v>
      </c>
      <c r="F641" s="2">
        <v>0</v>
      </c>
      <c r="G641" s="3">
        <f t="shared" si="14"/>
        <v>31602.118399999999</v>
      </c>
      <c r="H641" s="3">
        <f t="shared" si="15"/>
        <v>0.60000000000025011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9967.6600000000253</v>
      </c>
      <c r="E643" s="2">
        <v>0</v>
      </c>
      <c r="F643" s="2">
        <v>0</v>
      </c>
      <c r="G643" s="3">
        <f t="shared" si="14"/>
        <v>12798.475440000033</v>
      </c>
      <c r="H643" s="3">
        <f t="shared" si="15"/>
        <v>0.33999999997467967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1015.5299999999826</v>
      </c>
      <c r="D644" s="2">
        <f>'PR-RAS'!E650</f>
        <v>0</v>
      </c>
      <c r="E644" s="2">
        <v>0</v>
      </c>
      <c r="F644" s="2">
        <v>0</v>
      </c>
      <c r="G644" s="3">
        <f t="shared" si="14"/>
        <v>652.98578999998881</v>
      </c>
      <c r="H644" s="3">
        <f t="shared" si="15"/>
        <v>0.47000000001742137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10393.34</v>
      </c>
      <c r="D646" s="2">
        <f>'PR-RAS'!E653</f>
        <v>13815.22</v>
      </c>
      <c r="E646" s="2">
        <v>0</v>
      </c>
      <c r="F646" s="2">
        <v>0</v>
      </c>
      <c r="G646" s="3">
        <f t="shared" si="14"/>
        <v>24525.338100000001</v>
      </c>
      <c r="H646" s="3">
        <f t="shared" si="15"/>
        <v>0.55999999999949068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162689.17000000001</v>
      </c>
      <c r="D647" s="2">
        <f>'PR-RAS'!E654</f>
        <v>267722.27</v>
      </c>
      <c r="E647" s="2">
        <v>0</v>
      </c>
      <c r="F647" s="2">
        <v>0</v>
      </c>
      <c r="G647" s="3">
        <f t="shared" si="14"/>
        <v>450994.37666000007</v>
      </c>
      <c r="H647" s="3">
        <f t="shared" si="15"/>
        <v>0.44000000003143214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159267.28</v>
      </c>
      <c r="D648" s="2">
        <f>'PR-RAS'!E655</f>
        <v>276430.65000000002</v>
      </c>
      <c r="E648" s="2">
        <v>0</v>
      </c>
      <c r="F648" s="2">
        <v>0</v>
      </c>
      <c r="G648" s="3">
        <f t="shared" si="14"/>
        <v>460747.19126000005</v>
      </c>
      <c r="H648" s="3">
        <f t="shared" si="15"/>
        <v>0.62999999997555278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13815.23000000001</v>
      </c>
      <c r="D649" s="2">
        <f>'PR-RAS'!E656</f>
        <v>5106.8399999999674</v>
      </c>
      <c r="E649" s="2">
        <v>0</v>
      </c>
      <c r="F649" s="2">
        <v>0</v>
      </c>
      <c r="G649" s="3">
        <f t="shared" si="14"/>
        <v>15570.733679999965</v>
      </c>
      <c r="H649" s="3">
        <f t="shared" si="15"/>
        <v>0.39000000004307367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v>
      </c>
      <c r="D651" s="2">
        <f>'PR-RAS'!E658</f>
        <v>10</v>
      </c>
      <c r="E651" s="2">
        <v>0</v>
      </c>
      <c r="F651" s="2">
        <v>0</v>
      </c>
      <c r="G651" s="3">
        <f t="shared" si="14"/>
        <v>17.55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v>
      </c>
      <c r="D653" s="2">
        <f>'PR-RAS'!E660</f>
        <v>9</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34601.129999999997</v>
      </c>
      <c r="D717" s="2">
        <f>'PR-RAS'!E724</f>
        <v>45227.24</v>
      </c>
      <c r="E717" s="2">
        <v>0</v>
      </c>
      <c r="F717" s="2">
        <v>0</v>
      </c>
      <c r="G717" s="3">
        <f t="shared" si="14"/>
        <v>89539.816759999987</v>
      </c>
      <c r="H717" s="3">
        <f t="shared" si="15"/>
        <v>0.36999999999534339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5055.51</v>
      </c>
      <c r="D727" s="2">
        <f>'PR-RAS'!E734</f>
        <v>7153.51</v>
      </c>
      <c r="E727" s="2">
        <v>0</v>
      </c>
      <c r="F727" s="2">
        <v>0</v>
      </c>
      <c r="G727" s="3">
        <f t="shared" si="14"/>
        <v>14057.196779999998</v>
      </c>
      <c r="H727" s="3">
        <f t="shared" si="15"/>
        <v>0.97999999999956344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159.13</v>
      </c>
      <c r="D729" s="2">
        <f>'PR-RAS'!E736</f>
        <v>365.01</v>
      </c>
      <c r="E729" s="2">
        <v>0</v>
      </c>
      <c r="F729" s="2">
        <v>0</v>
      </c>
      <c r="G729" s="3">
        <f t="shared" si="14"/>
        <v>647.30119999999999</v>
      </c>
      <c r="H729" s="3">
        <f t="shared" si="15"/>
        <v>0.13999999999998636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153.13</v>
      </c>
      <c r="D731" s="2">
        <f>'PR-RAS'!E738</f>
        <v>362.92</v>
      </c>
      <c r="E731" s="2">
        <v>0</v>
      </c>
      <c r="F731" s="2">
        <v>0</v>
      </c>
      <c r="G731" s="3">
        <f t="shared" si="14"/>
        <v>641.6481</v>
      </c>
      <c r="H731" s="3">
        <f t="shared" si="15"/>
        <v>0.20999999999997954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55.8</v>
      </c>
      <c r="D733" s="2">
        <f>'PR-RAS'!E740</f>
        <v>55.8</v>
      </c>
      <c r="E733" s="2">
        <v>0</v>
      </c>
      <c r="F733" s="2">
        <v>0</v>
      </c>
      <c r="G733" s="3">
        <f t="shared" si="14"/>
        <v>122.53679999999999</v>
      </c>
      <c r="H733" s="3">
        <f t="shared" si="15"/>
        <v>0.40000000000000568</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2012.69</v>
      </c>
      <c r="D734" s="2">
        <f>'PR-RAS'!E741</f>
        <v>3577.8</v>
      </c>
      <c r="E734" s="2">
        <v>0</v>
      </c>
      <c r="F734" s="2">
        <v>0</v>
      </c>
      <c r="G734" s="3">
        <f t="shared" si="14"/>
        <v>6720.3565700000008</v>
      </c>
      <c r="H734" s="3">
        <f t="shared" si="15"/>
        <v>0.50999999999976353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574.53</v>
      </c>
      <c r="D735" s="2">
        <f>'PR-RAS'!E742</f>
        <v>674.11</v>
      </c>
      <c r="E735" s="2">
        <v>0</v>
      </c>
      <c r="F735" s="2">
        <v>0</v>
      </c>
      <c r="G735" s="3">
        <f t="shared" si="14"/>
        <v>1411.2984999999999</v>
      </c>
      <c r="H735" s="3">
        <f t="shared" si="15"/>
        <v>0.58000000000004093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63935.319999999992</v>
      </c>
      <c r="D1011" s="7">
        <f>BILANCA!E6</f>
        <v>67168.3</v>
      </c>
      <c r="E1011" s="7">
        <v>0</v>
      </c>
      <c r="F1011" s="7">
        <v>0</v>
      </c>
      <c r="G1011" s="8">
        <f t="shared" ref="G1011:G1306" si="38">B1011/1000*C1011+B1011/500*D1011</f>
        <v>198.27191999999999</v>
      </c>
      <c r="H1011" s="8">
        <f t="shared" si="35"/>
        <v>0.61999999999534339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50120.09</v>
      </c>
      <c r="D1012" s="2">
        <f>BILANCA!E7</f>
        <v>61624.17</v>
      </c>
      <c r="E1012" s="2">
        <v>0</v>
      </c>
      <c r="F1012" s="2">
        <v>0</v>
      </c>
      <c r="G1012" s="3">
        <f t="shared" si="38"/>
        <v>346.73685999999998</v>
      </c>
      <c r="H1012" s="3">
        <f t="shared" si="35"/>
        <v>0.25999999999476131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50120.09</v>
      </c>
      <c r="D1017" s="2">
        <f>BILANCA!E12</f>
        <v>61624.17</v>
      </c>
      <c r="E1017" s="2">
        <v>0</v>
      </c>
      <c r="F1017" s="2">
        <v>0</v>
      </c>
      <c r="G1017" s="3">
        <f t="shared" si="38"/>
        <v>1213.5790099999999</v>
      </c>
      <c r="H1017" s="3">
        <f t="shared" si="35"/>
        <v>0.25999999999476131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49413.63</v>
      </c>
      <c r="D1018" s="2">
        <f>BILANCA!E13</f>
        <v>47998.479999999996</v>
      </c>
      <c r="E1018" s="2">
        <v>0</v>
      </c>
      <c r="F1018" s="2">
        <v>0</v>
      </c>
      <c r="G1018" s="3">
        <f t="shared" si="38"/>
        <v>1163.2847199999999</v>
      </c>
      <c r="H1018" s="3">
        <f t="shared" si="35"/>
        <v>0.84999999999854481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87059.62</v>
      </c>
      <c r="D1020" s="2">
        <f>BILANCA!E15</f>
        <v>87059.62</v>
      </c>
      <c r="E1020" s="2">
        <v>0</v>
      </c>
      <c r="F1020" s="2">
        <v>0</v>
      </c>
      <c r="G1020" s="3">
        <f t="shared" si="38"/>
        <v>2611.7885999999999</v>
      </c>
      <c r="H1020" s="3">
        <f t="shared" si="35"/>
        <v>0.76000000000931323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37645.99</v>
      </c>
      <c r="D1023" s="2">
        <f>BILANCA!E18</f>
        <v>39061.14</v>
      </c>
      <c r="E1023" s="2">
        <v>0</v>
      </c>
      <c r="F1023" s="2">
        <v>0</v>
      </c>
      <c r="G1023" s="3">
        <f t="shared" si="38"/>
        <v>1504.9875099999999</v>
      </c>
      <c r="H1023" s="3">
        <f t="shared" si="35"/>
        <v>0.15000000000145519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706.45999999999913</v>
      </c>
      <c r="D1024" s="2">
        <f>BILANCA!E19</f>
        <v>13625.689999999999</v>
      </c>
      <c r="E1024" s="2">
        <v>0</v>
      </c>
      <c r="F1024" s="2">
        <v>0</v>
      </c>
      <c r="G1024" s="3">
        <f t="shared" si="38"/>
        <v>391.40976000000001</v>
      </c>
      <c r="H1024" s="3">
        <f t="shared" si="35"/>
        <v>0.77000000000043656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24065.439999999999</v>
      </c>
      <c r="D1031" s="2">
        <f>BILANCA!E26</f>
        <v>38329.43</v>
      </c>
      <c r="E1031" s="2">
        <v>0</v>
      </c>
      <c r="F1031" s="2">
        <v>0</v>
      </c>
      <c r="G1031" s="3">
        <f t="shared" si="38"/>
        <v>2115.2103000000002</v>
      </c>
      <c r="H1031" s="3">
        <f t="shared" si="35"/>
        <v>0.86999999999898137</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23358.98</v>
      </c>
      <c r="D1033" s="2">
        <f>BILANCA!E28</f>
        <v>24703.74</v>
      </c>
      <c r="E1033" s="2">
        <v>0</v>
      </c>
      <c r="F1033" s="2">
        <v>0</v>
      </c>
      <c r="G1033" s="3">
        <f t="shared" si="38"/>
        <v>1673.6285800000001</v>
      </c>
      <c r="H1033" s="3">
        <f t="shared" si="35"/>
        <v>0.27999999999883585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6171.03</v>
      </c>
      <c r="D1059" s="2">
        <f>BILANCA!E54</f>
        <v>7927.06</v>
      </c>
      <c r="E1059" s="2">
        <v>0</v>
      </c>
      <c r="F1059" s="2">
        <v>0</v>
      </c>
      <c r="G1059" s="3">
        <f t="shared" si="38"/>
        <v>1079.23235</v>
      </c>
      <c r="H1059" s="3">
        <f t="shared" si="35"/>
        <v>9.0000000000145519E-2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6171.03</v>
      </c>
      <c r="D1060" s="2">
        <f>BILANCA!E55</f>
        <v>7927.06</v>
      </c>
      <c r="E1060" s="2">
        <v>0</v>
      </c>
      <c r="F1060" s="2">
        <v>0</v>
      </c>
      <c r="G1060" s="3">
        <f t="shared" si="38"/>
        <v>1101.2575000000002</v>
      </c>
      <c r="H1060" s="3">
        <f t="shared" si="35"/>
        <v>9.0000000000145519E-2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13815.23</v>
      </c>
      <c r="D1074" s="2">
        <f>BILANCA!E69</f>
        <v>5544.13</v>
      </c>
      <c r="E1074" s="2">
        <v>0</v>
      </c>
      <c r="F1074" s="2">
        <v>0</v>
      </c>
      <c r="G1074" s="3">
        <f t="shared" si="38"/>
        <v>1593.8233599999999</v>
      </c>
      <c r="H1074" s="3">
        <f t="shared" si="35"/>
        <v>0.35999999999967258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13815.23</v>
      </c>
      <c r="D1075" s="2">
        <f>BILANCA!E70</f>
        <v>5106.84</v>
      </c>
      <c r="E1075" s="2">
        <v>0</v>
      </c>
      <c r="F1075" s="2">
        <v>0</v>
      </c>
      <c r="G1075" s="3">
        <f t="shared" si="38"/>
        <v>1561.8791500000002</v>
      </c>
      <c r="H1075" s="3">
        <f t="shared" si="35"/>
        <v>0.38999999999941792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13715.59</v>
      </c>
      <c r="D1076" s="2">
        <f>BILANCA!E71</f>
        <v>5076.76</v>
      </c>
      <c r="E1076" s="2">
        <v>0</v>
      </c>
      <c r="F1076" s="2">
        <v>0</v>
      </c>
      <c r="G1076" s="3">
        <f t="shared" si="38"/>
        <v>1575.3612600000001</v>
      </c>
      <c r="H1076" s="3">
        <f t="shared" si="35"/>
        <v>0.6499999999996362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13715.59</v>
      </c>
      <c r="D1078" s="2">
        <f>BILANCA!E73</f>
        <v>5076.76</v>
      </c>
      <c r="E1078" s="2">
        <v>0</v>
      </c>
      <c r="F1078" s="2">
        <v>0</v>
      </c>
      <c r="G1078" s="3">
        <f t="shared" si="38"/>
        <v>1623.0994800000003</v>
      </c>
      <c r="H1078" s="3">
        <f t="shared" si="35"/>
        <v>0.6499999999996362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99.64</v>
      </c>
      <c r="D1085" s="2">
        <f>BILANCA!E80</f>
        <v>30.08</v>
      </c>
      <c r="E1085" s="2">
        <v>0</v>
      </c>
      <c r="F1085" s="2">
        <v>0</v>
      </c>
      <c r="G1085" s="3">
        <f t="shared" si="38"/>
        <v>11.984999999999999</v>
      </c>
      <c r="H1085" s="3">
        <f t="shared" si="35"/>
        <v>0.43999999999999773</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437.29</v>
      </c>
      <c r="E1087" s="2">
        <v>0</v>
      </c>
      <c r="F1087" s="2">
        <v>0</v>
      </c>
      <c r="G1087" s="3">
        <f t="shared" si="38"/>
        <v>67.342660000000009</v>
      </c>
      <c r="H1087" s="3">
        <f t="shared" si="35"/>
        <v>0.29000000000002046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437.29</v>
      </c>
      <c r="E1092" s="2">
        <v>0</v>
      </c>
      <c r="F1092" s="2">
        <v>0</v>
      </c>
      <c r="G1092" s="3">
        <f t="shared" si="38"/>
        <v>71.715560000000011</v>
      </c>
      <c r="H1092" s="3">
        <f t="shared" si="35"/>
        <v>0.29000000000002046</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63935.32</v>
      </c>
      <c r="D1180" s="2">
        <f>BILANCA!E176</f>
        <v>67168.299999999988</v>
      </c>
      <c r="E1180" s="2">
        <v>0</v>
      </c>
      <c r="F1180" s="2">
        <v>0</v>
      </c>
      <c r="G1180" s="3">
        <f t="shared" si="38"/>
        <v>33706.2264</v>
      </c>
      <c r="H1180" s="3">
        <f t="shared" si="41"/>
        <v>0.61999999998806743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15088.28</v>
      </c>
      <c r="D1181" s="2">
        <f>BILANCA!E177</f>
        <v>21031.87</v>
      </c>
      <c r="E1181" s="2">
        <v>0</v>
      </c>
      <c r="F1181" s="2">
        <v>0</v>
      </c>
      <c r="G1181" s="3">
        <f t="shared" si="38"/>
        <v>9772.9954200000011</v>
      </c>
      <c r="H1181" s="3">
        <f t="shared" si="41"/>
        <v>0.41000000000167347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15088.28</v>
      </c>
      <c r="D1182" s="2">
        <f>BILANCA!E178</f>
        <v>21031.87</v>
      </c>
      <c r="E1182" s="2">
        <v>0</v>
      </c>
      <c r="F1182" s="2">
        <v>0</v>
      </c>
      <c r="G1182" s="3">
        <f t="shared" si="38"/>
        <v>9830.1474399999988</v>
      </c>
      <c r="H1182" s="3">
        <f t="shared" si="41"/>
        <v>0.41000000000167347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12515.03</v>
      </c>
      <c r="D1183" s="2">
        <f>BILANCA!E179</f>
        <v>20822.259999999998</v>
      </c>
      <c r="E1183" s="2">
        <v>0</v>
      </c>
      <c r="F1183" s="2">
        <v>0</v>
      </c>
      <c r="G1183" s="3">
        <f t="shared" si="38"/>
        <v>9369.6021499999988</v>
      </c>
      <c r="H1183" s="3">
        <f t="shared" si="41"/>
        <v>0.28999999999905413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2573.25</v>
      </c>
      <c r="D1184" s="2">
        <f>BILANCA!E180</f>
        <v>209.61</v>
      </c>
      <c r="E1184" s="2">
        <v>0</v>
      </c>
      <c r="F1184" s="2">
        <v>0</v>
      </c>
      <c r="G1184" s="3">
        <f t="shared" si="38"/>
        <v>520.68978000000004</v>
      </c>
      <c r="H1184" s="3">
        <f t="shared" si="41"/>
        <v>0.63999999999998636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48847.040000000001</v>
      </c>
      <c r="D1255" s="2">
        <f>BILANCA!E251</f>
        <v>46136.429999999993</v>
      </c>
      <c r="E1255" s="2">
        <v>0</v>
      </c>
      <c r="F1255" s="2">
        <v>0</v>
      </c>
      <c r="G1255" s="3">
        <f t="shared" si="38"/>
        <v>34574.375499999995</v>
      </c>
      <c r="H1255" s="3">
        <f t="shared" si="41"/>
        <v>0.4699999999938882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49862.57</v>
      </c>
      <c r="D1256" s="2">
        <f>BILANCA!E252</f>
        <v>36168.769999999997</v>
      </c>
      <c r="E1256" s="2">
        <v>0</v>
      </c>
      <c r="F1256" s="2">
        <v>0</v>
      </c>
      <c r="G1256" s="3">
        <f t="shared" si="38"/>
        <v>30061.227059999997</v>
      </c>
      <c r="H1256" s="3">
        <f t="shared" si="41"/>
        <v>0.66000000000349246</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49862.57</v>
      </c>
      <c r="D1257" s="2">
        <f>BILANCA!E253</f>
        <v>36168.769999999997</v>
      </c>
      <c r="E1257" s="2">
        <v>0</v>
      </c>
      <c r="F1257" s="2">
        <v>0</v>
      </c>
      <c r="G1257" s="3">
        <f t="shared" si="38"/>
        <v>30183.427169999995</v>
      </c>
      <c r="H1257" s="3">
        <f t="shared" si="41"/>
        <v>0.66000000000349246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-1015.53</v>
      </c>
      <c r="D1259" s="2">
        <f>BILANCA!E255</f>
        <v>9967.659999999998</v>
      </c>
      <c r="E1259" s="2">
        <v>0</v>
      </c>
      <c r="F1259" s="2">
        <v>0</v>
      </c>
      <c r="G1259" s="3">
        <f t="shared" si="38"/>
        <v>4711.0277099999994</v>
      </c>
      <c r="H1259" s="3">
        <f t="shared" si="41"/>
        <v>0.81000000000199179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25412.1</v>
      </c>
      <c r="E1260" s="2">
        <v>0</v>
      </c>
      <c r="F1260" s="2">
        <v>0</v>
      </c>
      <c r="G1260" s="3">
        <f t="shared" si="38"/>
        <v>12706.05</v>
      </c>
      <c r="H1260" s="3">
        <f t="shared" si="41"/>
        <v>9.9999999998544808E-2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25412.1</v>
      </c>
      <c r="E1262" s="2">
        <v>0</v>
      </c>
      <c r="F1262" s="2">
        <v>0</v>
      </c>
      <c r="G1262" s="3">
        <f t="shared" si="38"/>
        <v>12807.698399999999</v>
      </c>
      <c r="H1262" s="3">
        <f t="shared" si="41"/>
        <v>9.9999999998544808E-2</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1015.53</v>
      </c>
      <c r="D1264" s="2">
        <f>BILANCA!E260</f>
        <v>15444.44</v>
      </c>
      <c r="E1264" s="2">
        <v>0</v>
      </c>
      <c r="F1264" s="2">
        <v>0</v>
      </c>
      <c r="G1264" s="3">
        <f t="shared" si="38"/>
        <v>8103.7201400000004</v>
      </c>
      <c r="H1264" s="3">
        <f t="shared" si="41"/>
        <v>0.9100000000005366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1015.53</v>
      </c>
      <c r="D1265" s="2">
        <f>BILANCA!E261</f>
        <v>15444.44</v>
      </c>
      <c r="E1265" s="2">
        <v>0</v>
      </c>
      <c r="F1265" s="2">
        <v>0</v>
      </c>
      <c r="G1265" s="3">
        <f t="shared" si="38"/>
        <v>8135.6245500000005</v>
      </c>
      <c r="H1265" s="3">
        <f t="shared" si="41"/>
        <v>0.9100000000005366</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437.29</v>
      </c>
      <c r="E1314" s="2">
        <v>0</v>
      </c>
      <c r="F1314" s="2">
        <v>0</v>
      </c>
      <c r="G1314" s="3">
        <f t="shared" si="52"/>
        <v>265.87232</v>
      </c>
      <c r="H1314" s="3">
        <f t="shared" si="41"/>
        <v>0.29000000000002046</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584.14</v>
      </c>
      <c r="D1339" s="2">
        <f>BILANCA!E336</f>
        <v>0</v>
      </c>
      <c r="E1339" s="2">
        <v>0</v>
      </c>
      <c r="F1339" s="2">
        <v>0</v>
      </c>
      <c r="G1339" s="3">
        <f t="shared" si="52"/>
        <v>192.18206000000001</v>
      </c>
      <c r="H1339" s="3">
        <f t="shared" si="41"/>
        <v>0.13999999999998636</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14504.14</v>
      </c>
      <c r="D1340" s="2">
        <f>BILANCA!E337</f>
        <v>21031.87</v>
      </c>
      <c r="E1340" s="2">
        <v>0</v>
      </c>
      <c r="F1340" s="2">
        <v>0</v>
      </c>
      <c r="G1340" s="3">
        <f t="shared" si="52"/>
        <v>18667.400399999999</v>
      </c>
      <c r="H1340" s="3">
        <f t="shared" si="41"/>
        <v>0.27000000000043656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25832.13</v>
      </c>
      <c r="E1384" s="2">
        <v>0</v>
      </c>
      <c r="F1384" s="2">
        <v>0</v>
      </c>
      <c r="G1384" s="3">
        <f t="shared" si="59"/>
        <v>19322.433240000002</v>
      </c>
      <c r="H1384" s="3">
        <f t="shared" si="60"/>
        <v>0.13000000000101863</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162613.16999999998</v>
      </c>
      <c r="D1510" s="2">
        <f>'RAS-funkcijski'!E114</f>
        <v>288631.76</v>
      </c>
      <c r="E1510" s="2">
        <v>0</v>
      </c>
      <c r="F1510" s="2">
        <v>0</v>
      </c>
      <c r="G1510" s="3">
        <f t="shared" si="52"/>
        <v>81386.435899999997</v>
      </c>
      <c r="H1510" s="3">
        <f t="shared" si="63"/>
        <v>0.40999999997438863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137132.87</v>
      </c>
      <c r="D1511" s="2">
        <f>'RAS-funkcijski'!E115</f>
        <v>239878.53</v>
      </c>
      <c r="E1511" s="2">
        <v>0</v>
      </c>
      <c r="F1511" s="2">
        <v>0</v>
      </c>
      <c r="G1511" s="3">
        <f t="shared" si="52"/>
        <v>68474.782229999997</v>
      </c>
      <c r="H1511" s="3">
        <f t="shared" si="63"/>
        <v>0.60000000000582077</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137132.87</v>
      </c>
      <c r="D1512" s="2">
        <f>'RAS-funkcijski'!E116</f>
        <v>239878.53</v>
      </c>
      <c r="E1512" s="2">
        <v>0</v>
      </c>
      <c r="F1512" s="2">
        <v>0</v>
      </c>
      <c r="G1512" s="3">
        <f t="shared" si="52"/>
        <v>69091.672160000002</v>
      </c>
      <c r="H1512" s="3">
        <f t="shared" si="63"/>
        <v>0.60000000000582077</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25480.3</v>
      </c>
      <c r="D1522" s="2">
        <f>'RAS-funkcijski'!E126</f>
        <v>48753.23</v>
      </c>
      <c r="E1522" s="2">
        <v>0</v>
      </c>
      <c r="F1522" s="2">
        <v>0</v>
      </c>
      <c r="G1522" s="3">
        <f t="shared" si="52"/>
        <v>15004.384720000002</v>
      </c>
      <c r="H1522" s="3">
        <f t="shared" si="63"/>
        <v>0.53000000000247383</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162613.16999999998</v>
      </c>
      <c r="D1537" s="14">
        <f>'RAS-funkcijski'!E141</f>
        <v>288631.76</v>
      </c>
      <c r="E1537" s="14">
        <v>0</v>
      </c>
      <c r="F1537" s="14">
        <v>0</v>
      </c>
      <c r="G1537" s="15">
        <f t="shared" si="52"/>
        <v>101363.10653</v>
      </c>
      <c r="H1537" s="15">
        <f t="shared" si="63"/>
        <v>0.40999999997438863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15088.28</v>
      </c>
      <c r="D1582" s="7"/>
      <c r="E1582" s="7">
        <v>0</v>
      </c>
      <c r="F1582" s="7">
        <v>0</v>
      </c>
      <c r="G1582" s="8">
        <f t="shared" ref="G1582:G1686" si="70">B1582/1000*C1582</f>
        <v>15.088280000000001</v>
      </c>
      <c r="H1582" s="8">
        <f t="shared" ref="H1582:H1686" si="71">ABS(C1582-ROUND(C1582,0))</f>
        <v>0.28000000000065484</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252068.24</v>
      </c>
      <c r="D1583" s="2">
        <v>0</v>
      </c>
      <c r="E1583" s="2">
        <v>0</v>
      </c>
      <c r="F1583" s="2">
        <v>0</v>
      </c>
      <c r="G1583" s="3">
        <f t="shared" si="70"/>
        <v>504.13648000000001</v>
      </c>
      <c r="H1583" s="3">
        <f t="shared" si="71"/>
        <v>0.23999999999068677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252068.24</v>
      </c>
      <c r="D1585" s="2">
        <v>0</v>
      </c>
      <c r="E1585" s="2">
        <v>0</v>
      </c>
      <c r="F1585" s="2">
        <v>0</v>
      </c>
      <c r="G1585" s="3">
        <f t="shared" si="70"/>
        <v>1008.27296</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208766.06</v>
      </c>
      <c r="D1586" s="2">
        <v>0</v>
      </c>
      <c r="E1586" s="2">
        <v>0</v>
      </c>
      <c r="F1586" s="2">
        <v>0</v>
      </c>
      <c r="G1586" s="3">
        <f t="shared" si="70"/>
        <v>1043.8303000000001</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43302.18</v>
      </c>
      <c r="D1587" s="2">
        <v>0</v>
      </c>
      <c r="E1587" s="2">
        <v>0</v>
      </c>
      <c r="F1587" s="2">
        <v>0</v>
      </c>
      <c r="G1587" s="3">
        <f t="shared" si="70"/>
        <v>259.81308000000001</v>
      </c>
      <c r="H1587" s="3">
        <f t="shared" si="71"/>
        <v>0.18000000000029104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246124.65</v>
      </c>
      <c r="D1602" s="2">
        <v>0</v>
      </c>
      <c r="E1602" s="2">
        <v>0</v>
      </c>
      <c r="F1602" s="2">
        <v>0</v>
      </c>
      <c r="G1602" s="3">
        <f t="shared" si="70"/>
        <v>5168.6176500000001</v>
      </c>
      <c r="H1602" s="3">
        <f t="shared" si="71"/>
        <v>0.35000000000582077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246124.65</v>
      </c>
      <c r="D1604" s="2">
        <v>0</v>
      </c>
      <c r="E1604" s="2">
        <v>0</v>
      </c>
      <c r="F1604" s="2">
        <v>0</v>
      </c>
      <c r="G1604" s="3">
        <f t="shared" si="70"/>
        <v>5660.8669499999996</v>
      </c>
      <c r="H1604" s="3">
        <f t="shared" si="71"/>
        <v>0.35000000000582077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200458.83</v>
      </c>
      <c r="D1605" s="2">
        <v>0</v>
      </c>
      <c r="E1605" s="2">
        <v>0</v>
      </c>
      <c r="F1605" s="2">
        <v>0</v>
      </c>
      <c r="G1605" s="3">
        <f t="shared" si="70"/>
        <v>4811.0119199999999</v>
      </c>
      <c r="H1605" s="3">
        <f t="shared" si="71"/>
        <v>0.17000000001280569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45665.82</v>
      </c>
      <c r="D1606" s="2">
        <v>0</v>
      </c>
      <c r="E1606" s="2">
        <v>0</v>
      </c>
      <c r="F1606" s="2">
        <v>0</v>
      </c>
      <c r="G1606" s="3">
        <f t="shared" si="70"/>
        <v>1141.6455000000001</v>
      </c>
      <c r="H1606" s="3">
        <f t="shared" si="71"/>
        <v>0.18000000000029104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21031.870000000024</v>
      </c>
      <c r="D1621" s="2">
        <v>0</v>
      </c>
      <c r="E1621" s="2">
        <v>0</v>
      </c>
      <c r="F1621" s="2">
        <v>0</v>
      </c>
      <c r="G1621" s="3">
        <f t="shared" si="70"/>
        <v>841.27480000000105</v>
      </c>
      <c r="H1621" s="3">
        <f t="shared" si="71"/>
        <v>0.12999999997555278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21031.87</v>
      </c>
      <c r="D1681" s="2">
        <v>0</v>
      </c>
      <c r="E1681" s="2">
        <v>0</v>
      </c>
      <c r="F1681" s="2">
        <v>0</v>
      </c>
      <c r="G1681" s="3">
        <f t="shared" si="70"/>
        <v>2103.1869999999999</v>
      </c>
      <c r="H1681" s="3">
        <f t="shared" si="71"/>
        <v>0.13000000000101863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21031.87</v>
      </c>
      <c r="D1683" s="2">
        <v>0</v>
      </c>
      <c r="E1683" s="2">
        <v>0</v>
      </c>
      <c r="F1683" s="2">
        <v>0</v>
      </c>
      <c r="G1683" s="3">
        <f t="shared" si="70"/>
        <v>2145.25074</v>
      </c>
      <c r="H1683" s="3">
        <f t="shared" si="71"/>
        <v>0.13000000000101863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26651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161012.47</v>
      </c>
      <c r="I17" s="275">
        <f>'PR-RAS'!E6</f>
        <v>274202.84999999998</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162613.16999999998</v>
      </c>
      <c r="I18" s="275">
        <f>'PR-RAS'!E152</f>
        <v>274367.76999999996</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9967.6600000000253</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1015.5299999999826</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50120.09</v>
      </c>
      <c r="I22" s="275">
        <f>BILANCA!E7</f>
        <v>61624.17</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13815.23</v>
      </c>
      <c r="I23" s="275">
        <f>BILANCA!E69</f>
        <v>5544.13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15088.28</v>
      </c>
      <c r="I24" s="275">
        <f>BILANCA!E177</f>
        <v>21031.87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48847.040000000001</v>
      </c>
      <c r="I25" s="275">
        <f>BILANCA!E251</f>
        <v>46136.429999999993</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162613.16999999998</v>
      </c>
      <c r="I30" s="275">
        <f>'RAS-funkcijski'!E114</f>
        <v>288631.76</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162613.16999999998</v>
      </c>
      <c r="I31" s="275">
        <f>'RAS-funkcijski'!E141</f>
        <v>288631.76</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15088.28</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21031.870000000024</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21031.87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 zoomScaleNormal="100" workbookViewId="0">
      <selection activeCell="G306" sqref="G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161012.47</v>
      </c>
      <c r="E6" s="60">
        <f>E7+E43+E49+E82+E106+E125+E134+E140</f>
        <v>274202.84999999998</v>
      </c>
      <c r="F6" s="45">
        <f t="shared" ref="F6:F132" si="0">IF(D6&lt;&gt;0,IF(E6/D6&gt;=100,"&gt;&gt;100",E6/D6*100),"-")</f>
        <v>170.29913894246823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4.42</v>
      </c>
      <c r="E82" s="60">
        <f t="shared" si="15"/>
        <v>3.65</v>
      </c>
      <c r="F82" s="45">
        <f t="shared" si="0"/>
        <v>82.579185520361989</v>
      </c>
    </row>
    <row r="83" spans="1:6" ht="12.75" customHeight="1" x14ac:dyDescent="0.2">
      <c r="A83" s="63">
        <v>641</v>
      </c>
      <c r="B83" s="64" t="s">
        <v>169</v>
      </c>
      <c r="C83" s="247" t="s">
        <v>170</v>
      </c>
      <c r="D83" s="60">
        <f t="shared" ref="D83:E83" si="16">SUM(D84:D90)</f>
        <v>4.42</v>
      </c>
      <c r="E83" s="60">
        <f t="shared" si="16"/>
        <v>3.65</v>
      </c>
      <c r="F83" s="45">
        <f t="shared" si="0"/>
        <v>82.579185520361989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4.42</v>
      </c>
      <c r="E85" s="194">
        <v>3.65</v>
      </c>
      <c r="F85" s="45">
        <f t="shared" si="0"/>
        <v>82.579185520361989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34601.129999999997</v>
      </c>
      <c r="E106" s="60">
        <f>E107+E112+E120+E124</f>
        <v>66213.88</v>
      </c>
      <c r="F106" s="45">
        <f t="shared" si="0"/>
        <v>191.36334564796007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34601.129999999997</v>
      </c>
      <c r="E112" s="60">
        <f t="shared" si="20"/>
        <v>66213.88</v>
      </c>
      <c r="F112" s="45">
        <f t="shared" si="0"/>
        <v>191.36334564796007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34601.129999999997</v>
      </c>
      <c r="E117" s="194">
        <v>66213.88</v>
      </c>
      <c r="F117" s="45">
        <f t="shared" si="0"/>
        <v>191.36334564796007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1000</v>
      </c>
      <c r="E125" s="60">
        <f t="shared" si="22"/>
        <v>12950</v>
      </c>
      <c r="F125" s="45">
        <f t="shared" si="0"/>
        <v>1295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1000</v>
      </c>
      <c r="E129" s="60">
        <f t="shared" si="24"/>
        <v>12950</v>
      </c>
      <c r="F129" s="45">
        <f t="shared" si="0"/>
        <v>1295</v>
      </c>
    </row>
    <row r="130" spans="1:6" ht="12.75" customHeight="1" x14ac:dyDescent="0.2">
      <c r="A130" s="63">
        <v>6631</v>
      </c>
      <c r="B130" s="65" t="s">
        <v>263</v>
      </c>
      <c r="C130" s="247" t="s">
        <v>264</v>
      </c>
      <c r="D130" s="194">
        <v>1000</v>
      </c>
      <c r="E130" s="194">
        <v>12950</v>
      </c>
      <c r="F130" s="45">
        <f t="shared" si="0"/>
        <v>1295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125406.92</v>
      </c>
      <c r="E134" s="60">
        <f t="shared" si="25"/>
        <v>195035.32</v>
      </c>
      <c r="F134" s="45">
        <f t="shared" ref="F134:F229" si="26">IF(D134&lt;&gt;0,IF(E134/D134&gt;=100,"&gt;&gt;100",E134/D134*100),"-")</f>
        <v>155.52197598027286</v>
      </c>
    </row>
    <row r="135" spans="1:6" ht="24" x14ac:dyDescent="0.2">
      <c r="A135" s="63">
        <v>671</v>
      </c>
      <c r="B135" s="182" t="s">
        <v>273</v>
      </c>
      <c r="C135" s="247" t="s">
        <v>274</v>
      </c>
      <c r="D135" s="60">
        <f t="shared" ref="D135:E135" si="27">SUM(D136:D138)</f>
        <v>125406.92</v>
      </c>
      <c r="E135" s="60">
        <f t="shared" si="27"/>
        <v>195035.32</v>
      </c>
      <c r="F135" s="45">
        <f t="shared" si="26"/>
        <v>155.52197598027286</v>
      </c>
    </row>
    <row r="136" spans="1:6" ht="12.75" customHeight="1" x14ac:dyDescent="0.2">
      <c r="A136" s="63">
        <v>6711</v>
      </c>
      <c r="B136" s="65" t="s">
        <v>275</v>
      </c>
      <c r="C136" s="247" t="s">
        <v>276</v>
      </c>
      <c r="D136" s="194">
        <v>125406.92</v>
      </c>
      <c r="E136" s="194">
        <v>195035.32</v>
      </c>
      <c r="F136" s="45">
        <f t="shared" si="26"/>
        <v>155.52197598027286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162613.16999999998</v>
      </c>
      <c r="E152" s="60">
        <f>E153+E164+E202+E221+E230+E262+E273</f>
        <v>274367.76999999996</v>
      </c>
      <c r="F152" s="45">
        <f t="shared" si="26"/>
        <v>168.7241998910666</v>
      </c>
    </row>
    <row r="153" spans="1:6" ht="12.75" customHeight="1" x14ac:dyDescent="0.2">
      <c r="A153" s="63">
        <v>31</v>
      </c>
      <c r="B153" s="64" t="s">
        <v>308</v>
      </c>
      <c r="C153" s="247" t="s">
        <v>309</v>
      </c>
      <c r="D153" s="60">
        <f t="shared" ref="D153:E153" si="30">D154+D159+D160</f>
        <v>127261.56</v>
      </c>
      <c r="E153" s="60">
        <f t="shared" si="30"/>
        <v>226047.25</v>
      </c>
      <c r="F153" s="45">
        <f t="shared" si="26"/>
        <v>177.62413882086625</v>
      </c>
    </row>
    <row r="154" spans="1:6" ht="12.75" customHeight="1" x14ac:dyDescent="0.2">
      <c r="A154" s="63">
        <v>311</v>
      </c>
      <c r="B154" s="64" t="s">
        <v>310</v>
      </c>
      <c r="C154" s="247" t="s">
        <v>311</v>
      </c>
      <c r="D154" s="60">
        <f t="shared" ref="D154:E154" si="31">SUM(D155:D158)</f>
        <v>104024.22</v>
      </c>
      <c r="E154" s="60">
        <f t="shared" si="31"/>
        <v>182549.76000000001</v>
      </c>
      <c r="F154" s="45">
        <f t="shared" si="26"/>
        <v>175.48774698815336</v>
      </c>
    </row>
    <row r="155" spans="1:6" ht="12.75" customHeight="1" x14ac:dyDescent="0.2">
      <c r="A155" s="63">
        <v>3111</v>
      </c>
      <c r="B155" s="64" t="s">
        <v>312</v>
      </c>
      <c r="C155" s="247" t="s">
        <v>313</v>
      </c>
      <c r="D155" s="194">
        <v>104024.22</v>
      </c>
      <c r="E155" s="194">
        <v>182549.76000000001</v>
      </c>
      <c r="F155" s="45">
        <f t="shared" si="26"/>
        <v>175.48774698815336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9118.89</v>
      </c>
      <c r="E159" s="194">
        <v>17280</v>
      </c>
      <c r="F159" s="45">
        <f t="shared" si="26"/>
        <v>189.4967479594556</v>
      </c>
    </row>
    <row r="160" spans="1:6" ht="12.75" customHeight="1" x14ac:dyDescent="0.2">
      <c r="A160" s="63">
        <v>313</v>
      </c>
      <c r="B160" s="65" t="s">
        <v>322</v>
      </c>
      <c r="C160" s="247" t="s">
        <v>323</v>
      </c>
      <c r="D160" s="60">
        <f t="shared" ref="D160:E160" si="32">SUM(D161:D163)</f>
        <v>14118.45</v>
      </c>
      <c r="E160" s="60">
        <f t="shared" si="32"/>
        <v>26217.49</v>
      </c>
      <c r="F160" s="45">
        <f t="shared" si="26"/>
        <v>185.6966593358336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14118.45</v>
      </c>
      <c r="E162" s="194">
        <v>26217.49</v>
      </c>
      <c r="F162" s="45">
        <f t="shared" si="26"/>
        <v>185.6966593358336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34797.43</v>
      </c>
      <c r="E164" s="60">
        <f>E165+E170+E178+E188+E189+E194</f>
        <v>47609.34</v>
      </c>
      <c r="F164" s="45">
        <f t="shared" si="26"/>
        <v>136.8185524045885</v>
      </c>
    </row>
    <row r="165" spans="1:6" ht="12.75" customHeight="1" x14ac:dyDescent="0.2">
      <c r="A165" s="63">
        <v>321</v>
      </c>
      <c r="B165" s="64" t="s">
        <v>332</v>
      </c>
      <c r="C165" s="247" t="s">
        <v>333</v>
      </c>
      <c r="D165" s="60">
        <f t="shared" ref="D165:E165" si="33">SUM(D166:D169)</f>
        <v>6533.75</v>
      </c>
      <c r="E165" s="60">
        <f t="shared" si="33"/>
        <v>7259.51</v>
      </c>
      <c r="F165" s="45">
        <f t="shared" si="26"/>
        <v>111.10786301894011</v>
      </c>
    </row>
    <row r="166" spans="1:6" ht="12.75" customHeight="1" x14ac:dyDescent="0.2">
      <c r="A166" s="63">
        <v>3211</v>
      </c>
      <c r="B166" s="64" t="s">
        <v>334</v>
      </c>
      <c r="C166" s="247" t="s">
        <v>335</v>
      </c>
      <c r="D166" s="194">
        <v>1308.24</v>
      </c>
      <c r="E166" s="194">
        <v>80</v>
      </c>
      <c r="F166" s="45">
        <f t="shared" si="26"/>
        <v>6.115085916957133</v>
      </c>
    </row>
    <row r="167" spans="1:6" ht="12.75" customHeight="1" x14ac:dyDescent="0.2">
      <c r="A167" s="63">
        <v>3212</v>
      </c>
      <c r="B167" s="64" t="s">
        <v>336</v>
      </c>
      <c r="C167" s="247" t="s">
        <v>337</v>
      </c>
      <c r="D167" s="194">
        <v>5055.51</v>
      </c>
      <c r="E167" s="194">
        <v>7153.51</v>
      </c>
      <c r="F167" s="45">
        <f t="shared" si="26"/>
        <v>141.49927504841253</v>
      </c>
    </row>
    <row r="168" spans="1:6" ht="12.75" customHeight="1" x14ac:dyDescent="0.2">
      <c r="A168" s="63">
        <v>3213</v>
      </c>
      <c r="B168" s="64" t="s">
        <v>338</v>
      </c>
      <c r="C168" s="247" t="s">
        <v>339</v>
      </c>
      <c r="D168" s="194">
        <v>170</v>
      </c>
      <c r="E168" s="194">
        <v>26</v>
      </c>
      <c r="F168" s="45">
        <f t="shared" si="26"/>
        <v>15.294117647058824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15164.16</v>
      </c>
      <c r="E170" s="60">
        <f t="shared" si="34"/>
        <v>24824.549999999996</v>
      </c>
      <c r="F170" s="45">
        <f t="shared" si="26"/>
        <v>163.70540801468724</v>
      </c>
    </row>
    <row r="171" spans="1:6" ht="12.75" customHeight="1" x14ac:dyDescent="0.2">
      <c r="A171" s="63">
        <v>3221</v>
      </c>
      <c r="B171" s="64" t="s">
        <v>344</v>
      </c>
      <c r="C171" s="247" t="s">
        <v>345</v>
      </c>
      <c r="D171" s="194">
        <v>615.82000000000005</v>
      </c>
      <c r="E171" s="194">
        <v>5660.63</v>
      </c>
      <c r="F171" s="45">
        <f t="shared" si="26"/>
        <v>919.20203955701345</v>
      </c>
    </row>
    <row r="172" spans="1:6" ht="12.75" customHeight="1" x14ac:dyDescent="0.2">
      <c r="A172" s="63">
        <v>3222</v>
      </c>
      <c r="B172" s="64" t="s">
        <v>346</v>
      </c>
      <c r="C172" s="247" t="s">
        <v>347</v>
      </c>
      <c r="D172" s="194">
        <v>8009.71</v>
      </c>
      <c r="E172" s="194">
        <v>10655.21</v>
      </c>
      <c r="F172" s="45">
        <f t="shared" si="26"/>
        <v>133.0286614621503</v>
      </c>
    </row>
    <row r="173" spans="1:6" ht="12.75" customHeight="1" x14ac:dyDescent="0.2">
      <c r="A173" s="63">
        <v>3223</v>
      </c>
      <c r="B173" s="65" t="s">
        <v>348</v>
      </c>
      <c r="C173" s="247" t="s">
        <v>349</v>
      </c>
      <c r="D173" s="194">
        <v>2752.39</v>
      </c>
      <c r="E173" s="194">
        <v>3901.1</v>
      </c>
      <c r="F173" s="45">
        <f t="shared" si="26"/>
        <v>141.73500121712402</v>
      </c>
    </row>
    <row r="174" spans="1:6" ht="12.75" customHeight="1" x14ac:dyDescent="0.2">
      <c r="A174" s="63">
        <v>3224</v>
      </c>
      <c r="B174" s="65" t="s">
        <v>350</v>
      </c>
      <c r="C174" s="247" t="s">
        <v>351</v>
      </c>
      <c r="D174" s="194">
        <v>3786.24</v>
      </c>
      <c r="E174" s="194">
        <v>2851.58</v>
      </c>
      <c r="F174" s="45">
        <f t="shared" si="26"/>
        <v>75.314295977011497</v>
      </c>
    </row>
    <row r="175" spans="1:6" ht="12.75" customHeight="1" x14ac:dyDescent="0.2">
      <c r="A175" s="63">
        <v>3225</v>
      </c>
      <c r="B175" s="65" t="s">
        <v>352</v>
      </c>
      <c r="C175" s="247" t="s">
        <v>353</v>
      </c>
      <c r="D175" s="194">
        <v>0</v>
      </c>
      <c r="E175" s="194">
        <v>1756.03</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10270.630000000001</v>
      </c>
      <c r="E178" s="60">
        <f t="shared" si="35"/>
        <v>10666.35</v>
      </c>
      <c r="F178" s="45">
        <f t="shared" si="26"/>
        <v>103.85292820401475</v>
      </c>
    </row>
    <row r="179" spans="1:6" ht="12.75" customHeight="1" x14ac:dyDescent="0.2">
      <c r="A179" s="63">
        <v>3231</v>
      </c>
      <c r="B179" s="65" t="s">
        <v>360</v>
      </c>
      <c r="C179" s="247" t="s">
        <v>361</v>
      </c>
      <c r="D179" s="194">
        <v>659.72</v>
      </c>
      <c r="E179" s="194">
        <v>725.26</v>
      </c>
      <c r="F179" s="45">
        <f t="shared" si="26"/>
        <v>109.93451767416479</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254.95</v>
      </c>
      <c r="E181" s="194">
        <v>21.24</v>
      </c>
      <c r="F181" s="45">
        <f t="shared" si="26"/>
        <v>8.3310453030005878</v>
      </c>
    </row>
    <row r="182" spans="1:6" ht="12.75" customHeight="1" x14ac:dyDescent="0.2">
      <c r="A182" s="63">
        <v>3234</v>
      </c>
      <c r="B182" s="65" t="s">
        <v>366</v>
      </c>
      <c r="C182" s="247" t="s">
        <v>367</v>
      </c>
      <c r="D182" s="194">
        <v>1385.58</v>
      </c>
      <c r="E182" s="194">
        <v>1318.36</v>
      </c>
      <c r="F182" s="45">
        <f t="shared" si="26"/>
        <v>95.148602029475015</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1254.72</v>
      </c>
      <c r="E184" s="194">
        <v>1299.17</v>
      </c>
      <c r="F184" s="45">
        <f t="shared" si="26"/>
        <v>103.54262305534303</v>
      </c>
    </row>
    <row r="185" spans="1:6" ht="12.75" customHeight="1" x14ac:dyDescent="0.2">
      <c r="A185" s="63">
        <v>3237</v>
      </c>
      <c r="B185" s="64" t="s">
        <v>372</v>
      </c>
      <c r="C185" s="247" t="s">
        <v>373</v>
      </c>
      <c r="D185" s="194">
        <v>2797</v>
      </c>
      <c r="E185" s="194">
        <v>4200</v>
      </c>
      <c r="F185" s="45">
        <f t="shared" si="26"/>
        <v>150.16088666428317</v>
      </c>
    </row>
    <row r="186" spans="1:6" ht="12.75" customHeight="1" x14ac:dyDescent="0.2">
      <c r="A186" s="63">
        <v>3238</v>
      </c>
      <c r="B186" s="64" t="s">
        <v>374</v>
      </c>
      <c r="C186" s="247" t="s">
        <v>375</v>
      </c>
      <c r="D186" s="194">
        <v>288.01</v>
      </c>
      <c r="E186" s="194">
        <v>741.55</v>
      </c>
      <c r="F186" s="45">
        <f t="shared" si="26"/>
        <v>257.47369882990176</v>
      </c>
    </row>
    <row r="187" spans="1:6" ht="12.75" customHeight="1" x14ac:dyDescent="0.2">
      <c r="A187" s="63">
        <v>3239</v>
      </c>
      <c r="B187" s="64" t="s">
        <v>376</v>
      </c>
      <c r="C187" s="247" t="s">
        <v>377</v>
      </c>
      <c r="D187" s="194">
        <v>3630.65</v>
      </c>
      <c r="E187" s="194">
        <v>2360.77</v>
      </c>
      <c r="F187" s="45">
        <f t="shared" si="26"/>
        <v>65.023342927574944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2828.8900000000003</v>
      </c>
      <c r="E194" s="60">
        <f t="shared" si="36"/>
        <v>4858.93</v>
      </c>
      <c r="F194" s="45">
        <f t="shared" si="26"/>
        <v>171.76100873487482</v>
      </c>
    </row>
    <row r="195" spans="1:6" ht="12.75" customHeight="1" x14ac:dyDescent="0.2">
      <c r="A195" s="63">
        <v>3291</v>
      </c>
      <c r="B195" s="183" t="s">
        <v>392</v>
      </c>
      <c r="C195" s="247" t="s">
        <v>393</v>
      </c>
      <c r="D195" s="194">
        <v>2012.69</v>
      </c>
      <c r="E195" s="194">
        <v>3577.8</v>
      </c>
      <c r="F195" s="45">
        <f t="shared" si="26"/>
        <v>177.76209947880696</v>
      </c>
    </row>
    <row r="196" spans="1:6" ht="12.75" customHeight="1" x14ac:dyDescent="0.2">
      <c r="A196" s="63">
        <v>3292</v>
      </c>
      <c r="B196" s="64" t="s">
        <v>394</v>
      </c>
      <c r="C196" s="247" t="s">
        <v>395</v>
      </c>
      <c r="D196" s="194">
        <v>574.53</v>
      </c>
      <c r="E196" s="194">
        <v>674.11</v>
      </c>
      <c r="F196" s="45">
        <f t="shared" si="26"/>
        <v>117.33242824569649</v>
      </c>
    </row>
    <row r="197" spans="1:6" ht="12.75" customHeight="1" x14ac:dyDescent="0.2">
      <c r="A197" s="63">
        <v>3293</v>
      </c>
      <c r="B197" s="64" t="s">
        <v>396</v>
      </c>
      <c r="C197" s="247" t="s">
        <v>397</v>
      </c>
      <c r="D197" s="194">
        <v>199.3</v>
      </c>
      <c r="E197" s="194">
        <v>331.01</v>
      </c>
      <c r="F197" s="45">
        <f t="shared" si="26"/>
        <v>166.08630205720019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42.37</v>
      </c>
      <c r="E199" s="194">
        <v>276.01</v>
      </c>
      <c r="F199" s="45">
        <f t="shared" si="26"/>
        <v>651.42789709700264</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554.17999999999995</v>
      </c>
      <c r="E202" s="60">
        <f t="shared" si="37"/>
        <v>711.18</v>
      </c>
      <c r="F202" s="45">
        <f t="shared" si="26"/>
        <v>128.33014544010973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554.17999999999995</v>
      </c>
      <c r="E216" s="60">
        <f t="shared" si="40"/>
        <v>711.18</v>
      </c>
      <c r="F216" s="45">
        <f t="shared" si="26"/>
        <v>128.33014544010973</v>
      </c>
    </row>
    <row r="217" spans="1:6" ht="12.75" customHeight="1" x14ac:dyDescent="0.2">
      <c r="A217" s="63">
        <v>3431</v>
      </c>
      <c r="B217" s="182" t="s">
        <v>436</v>
      </c>
      <c r="C217" s="247" t="s">
        <v>437</v>
      </c>
      <c r="D217" s="194">
        <v>554.17999999999995</v>
      </c>
      <c r="E217" s="194">
        <v>711.18</v>
      </c>
      <c r="F217" s="45">
        <f t="shared" si="26"/>
        <v>128.33014544010973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162613.16999999998</v>
      </c>
      <c r="E299" s="60">
        <f>E152-E297+E298</f>
        <v>274367.76999999996</v>
      </c>
      <c r="F299" s="45">
        <f t="shared" si="68"/>
        <v>168.7241998910666</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1600.6999999999825</v>
      </c>
      <c r="E301" s="60">
        <f>IF(E299&gt;=E6,E299-E6,0)</f>
        <v>164.9199999999837</v>
      </c>
      <c r="F301" s="45">
        <f t="shared" si="68"/>
        <v>10.302992440806241</v>
      </c>
    </row>
    <row r="302" spans="1:6" ht="12.75" customHeight="1" x14ac:dyDescent="0.2">
      <c r="A302" s="63">
        <v>92211</v>
      </c>
      <c r="B302" s="64" t="s">
        <v>597</v>
      </c>
      <c r="C302" s="247" t="s">
        <v>598</v>
      </c>
      <c r="D302" s="194">
        <v>585.16999999999996</v>
      </c>
      <c r="E302" s="194">
        <v>24396.57</v>
      </c>
      <c r="F302" s="45">
        <f t="shared" si="68"/>
        <v>4169.1423005280521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14263.99</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14263.99</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14263.99</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14263.99</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14263.99</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161012.47</v>
      </c>
      <c r="E422" s="60">
        <f>E6+E308</f>
        <v>274202.84999999998</v>
      </c>
      <c r="F422" s="45">
        <f t="shared" si="72"/>
        <v>170.29913894246823</v>
      </c>
    </row>
    <row r="423" spans="1:6" ht="12.75" customHeight="1" x14ac:dyDescent="0.2">
      <c r="A423" s="63" t="s">
        <v>582</v>
      </c>
      <c r="B423" s="64" t="s">
        <v>805</v>
      </c>
      <c r="C423" s="247" t="s">
        <v>806</v>
      </c>
      <c r="D423" s="60">
        <f t="shared" ref="D423:E423" si="103">D299+D360</f>
        <v>162613.16999999998</v>
      </c>
      <c r="E423" s="60">
        <f t="shared" si="103"/>
        <v>288631.75999999995</v>
      </c>
      <c r="F423" s="45">
        <f t="shared" si="72"/>
        <v>177.49593098763154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1600.6999999999825</v>
      </c>
      <c r="E425" s="60">
        <f t="shared" si="105"/>
        <v>14428.909999999974</v>
      </c>
      <c r="F425" s="45">
        <f t="shared" si="72"/>
        <v>901.41250702818331</v>
      </c>
    </row>
    <row r="426" spans="1:6" ht="12.75" customHeight="1" x14ac:dyDescent="0.2">
      <c r="A426" s="251" t="s">
        <v>811</v>
      </c>
      <c r="B426" s="183" t="s">
        <v>812</v>
      </c>
      <c r="C426" s="252" t="s">
        <v>813</v>
      </c>
      <c r="D426" s="60">
        <f t="shared" ref="D426:E426" si="106">IF(D302-D303+D419-D420&gt;=0,D302-D303+D419-D420,0)</f>
        <v>585.16999999999996</v>
      </c>
      <c r="E426" s="60">
        <f t="shared" si="106"/>
        <v>24396.57</v>
      </c>
      <c r="F426" s="45">
        <f t="shared" si="72"/>
        <v>4169.1423005280521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161012.47</v>
      </c>
      <c r="E643" s="60">
        <f>E422+E430</f>
        <v>274202.84999999998</v>
      </c>
      <c r="F643" s="45">
        <f t="shared" si="109"/>
        <v>170.29913894246823</v>
      </c>
    </row>
    <row r="644" spans="1:6" ht="12.75" customHeight="1" x14ac:dyDescent="0.2">
      <c r="A644" s="63" t="s">
        <v>582</v>
      </c>
      <c r="B644" s="64" t="s">
        <v>1238</v>
      </c>
      <c r="C644" s="247" t="s">
        <v>1239</v>
      </c>
      <c r="D644" s="60">
        <f>D423+D535</f>
        <v>162613.16999999998</v>
      </c>
      <c r="E644" s="60">
        <f>E423+E535</f>
        <v>288631.75999999995</v>
      </c>
      <c r="F644" s="45">
        <f t="shared" si="109"/>
        <v>177.49593098763154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1600.6999999999825</v>
      </c>
      <c r="E646" s="60">
        <f t="shared" si="164"/>
        <v>14428.909999999974</v>
      </c>
      <c r="F646" s="45">
        <f t="shared" si="109"/>
        <v>901.41250702818331</v>
      </c>
    </row>
    <row r="647" spans="1:6" ht="24" x14ac:dyDescent="0.2">
      <c r="A647" s="251" t="s">
        <v>1244</v>
      </c>
      <c r="B647" s="64" t="s">
        <v>1245</v>
      </c>
      <c r="C647" s="252" t="s">
        <v>1244</v>
      </c>
      <c r="D647" s="60">
        <f>IF(D426-D427+D641-D642&gt;=0,D426-D427+D641-D642,0)</f>
        <v>585.16999999999996</v>
      </c>
      <c r="E647" s="60">
        <f>IF(E426-E427+E641-E642&gt;=0,E426-E427+E641-E642,0)</f>
        <v>24396.57</v>
      </c>
      <c r="F647" s="45">
        <f t="shared" si="109"/>
        <v>4169.1423005280521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9967.6600000000253</v>
      </c>
      <c r="F649" s="45" t="str">
        <f t="shared" si="109"/>
        <v>-</v>
      </c>
    </row>
    <row r="650" spans="1:6" ht="24" x14ac:dyDescent="0.2">
      <c r="A650" s="63" t="s">
        <v>582</v>
      </c>
      <c r="B650" s="64" t="s">
        <v>1250</v>
      </c>
      <c r="C650" s="247" t="s">
        <v>1251</v>
      </c>
      <c r="D650" s="60">
        <f t="shared" ref="D650:E650" si="166">IF(D646+D648-D645-D647&gt;=0,D646+D648-D645-D647,0)</f>
        <v>1015.5299999999826</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10393.34</v>
      </c>
      <c r="E653" s="194">
        <v>13815.22</v>
      </c>
      <c r="F653" s="45">
        <f t="shared" ref="F653:F740" si="167">IF(D653&lt;&gt;0,IF(E653/D653&gt;=100,"&gt;&gt;100",E653/D653*100),"-")</f>
        <v>132.92377618744311</v>
      </c>
    </row>
    <row r="654" spans="1:6" ht="12.75" customHeight="1" x14ac:dyDescent="0.2">
      <c r="A654" s="63" t="s">
        <v>1257</v>
      </c>
      <c r="B654" s="64" t="s">
        <v>1258</v>
      </c>
      <c r="C654" s="247" t="s">
        <v>1257</v>
      </c>
      <c r="D654" s="194">
        <v>162689.17000000001</v>
      </c>
      <c r="E654" s="194">
        <v>267722.27</v>
      </c>
      <c r="F654" s="45">
        <f t="shared" si="167"/>
        <v>164.56059736490144</v>
      </c>
    </row>
    <row r="655" spans="1:6" ht="12.75" customHeight="1" x14ac:dyDescent="0.2">
      <c r="A655" s="63" t="s">
        <v>1259</v>
      </c>
      <c r="B655" s="64" t="s">
        <v>1260</v>
      </c>
      <c r="C655" s="247" t="s">
        <v>1259</v>
      </c>
      <c r="D655" s="194">
        <v>159267.28</v>
      </c>
      <c r="E655" s="194">
        <v>276430.65000000002</v>
      </c>
      <c r="F655" s="45">
        <f t="shared" si="167"/>
        <v>173.56399255390059</v>
      </c>
    </row>
    <row r="656" spans="1:6" ht="24" x14ac:dyDescent="0.2">
      <c r="A656" s="63">
        <v>11</v>
      </c>
      <c r="B656" s="64" t="s">
        <v>1261</v>
      </c>
      <c r="C656" s="247" t="s">
        <v>1262</v>
      </c>
      <c r="D656" s="60">
        <f t="shared" ref="D656:E656" si="168">+D653+D654-D655</f>
        <v>13815.23000000001</v>
      </c>
      <c r="E656" s="60">
        <f t="shared" si="168"/>
        <v>5106.8399999999674</v>
      </c>
      <c r="F656" s="45">
        <f t="shared" si="167"/>
        <v>36.965291203982588</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7</v>
      </c>
      <c r="E658" s="253">
        <v>10</v>
      </c>
      <c r="F658" s="45">
        <f t="shared" si="167"/>
        <v>142.85714285714286</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v>
      </c>
      <c r="E660" s="253">
        <v>9</v>
      </c>
      <c r="F660" s="45">
        <f t="shared" si="167"/>
        <v>150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34601.129999999997</v>
      </c>
      <c r="E724" s="192">
        <v>45227.24</v>
      </c>
      <c r="F724" s="71">
        <f t="shared" si="167"/>
        <v>130.71029761166758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5055.51</v>
      </c>
      <c r="E734" s="192">
        <v>7153.51</v>
      </c>
      <c r="F734" s="71">
        <f t="shared" si="167"/>
        <v>141.49927504841253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159.13</v>
      </c>
      <c r="E736" s="194">
        <v>365.01</v>
      </c>
      <c r="F736" s="45">
        <f t="shared" si="167"/>
        <v>229.37849556966</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153.13</v>
      </c>
      <c r="E738" s="194">
        <v>362.92</v>
      </c>
      <c r="F738" s="45">
        <f t="shared" si="167"/>
        <v>237.00124077581143</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55.8</v>
      </c>
      <c r="E740" s="192">
        <v>55.8</v>
      </c>
      <c r="F740" s="71">
        <f t="shared" si="167"/>
        <v>100</v>
      </c>
    </row>
    <row r="741" spans="1:6" ht="12.75" customHeight="1" x14ac:dyDescent="0.2">
      <c r="A741" s="70">
        <v>32911</v>
      </c>
      <c r="B741" s="65" t="s">
        <v>1412</v>
      </c>
      <c r="C741" s="278" t="s">
        <v>1413</v>
      </c>
      <c r="D741" s="192">
        <v>2012.69</v>
      </c>
      <c r="E741" s="192">
        <v>3577.8</v>
      </c>
      <c r="F741" s="71">
        <f t="shared" ref="F741:F1006" si="169">IF(D741&lt;&gt;0,IF(E741/D741&gt;=100,"&gt;&gt;100",E741/D741*100),"-")</f>
        <v>177.76209947880696</v>
      </c>
    </row>
    <row r="742" spans="1:6" ht="12.75" customHeight="1" x14ac:dyDescent="0.2">
      <c r="A742" s="70" t="s">
        <v>1414</v>
      </c>
      <c r="B742" s="65" t="s">
        <v>1415</v>
      </c>
      <c r="C742" s="278" t="s">
        <v>1414</v>
      </c>
      <c r="D742" s="192">
        <v>574.53</v>
      </c>
      <c r="E742" s="192">
        <v>674.11</v>
      </c>
      <c r="F742" s="71">
        <f t="shared" si="169"/>
        <v>117.33242824569649</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67" zoomScaleNormal="100" workbookViewId="0">
      <selection activeCell="D387" sqref="D38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63935.319999999992</v>
      </c>
      <c r="E6" s="180">
        <f t="shared" si="0"/>
        <v>67168.3</v>
      </c>
      <c r="F6" s="181">
        <f t="shared" ref="F6:F298" si="1">IF(D6&gt;0,IF(E6/D6&gt;=100,"&gt;&gt;100",E6/D6*100),"-")</f>
        <v>105.05664161843565</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50120.09</v>
      </c>
      <c r="E7" s="79">
        <f t="shared" si="2"/>
        <v>61624.17</v>
      </c>
      <c r="F7" s="71">
        <f t="shared" si="1"/>
        <v>122.95303140916147</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50120.09</v>
      </c>
      <c r="E12" s="79">
        <f t="shared" si="3"/>
        <v>61624.17</v>
      </c>
      <c r="F12" s="71">
        <f t="shared" si="1"/>
        <v>122.95303140916147</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49413.63</v>
      </c>
      <c r="E13" s="79">
        <f t="shared" si="4"/>
        <v>47998.479999999996</v>
      </c>
      <c r="F13" s="71">
        <f t="shared" si="1"/>
        <v>97.136114064075031</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87059.62</v>
      </c>
      <c r="E15" s="192">
        <v>87059.62</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37645.99</v>
      </c>
      <c r="E18" s="192">
        <v>39061.14</v>
      </c>
      <c r="F18" s="71">
        <f t="shared" si="1"/>
        <v>103.75909891066752</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706.45999999999913</v>
      </c>
      <c r="E19" s="79">
        <f t="shared" si="5"/>
        <v>13625.689999999999</v>
      </c>
      <c r="F19" s="71">
        <f t="shared" si="1"/>
        <v>1928.7277411318428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0</v>
      </c>
      <c r="E20" s="192"/>
      <c r="F20" s="71" t="str">
        <f t="shared" si="1"/>
        <v>-</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24065.439999999999</v>
      </c>
      <c r="E26" s="192">
        <v>38329.43</v>
      </c>
      <c r="F26" s="71">
        <f t="shared" si="1"/>
        <v>159.27167755918862</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23358.98</v>
      </c>
      <c r="E28" s="192">
        <v>24703.74</v>
      </c>
      <c r="F28" s="71">
        <f t="shared" si="1"/>
        <v>105.75692945496765</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6171.03</v>
      </c>
      <c r="E54" s="192">
        <v>7927.06</v>
      </c>
      <c r="F54" s="71">
        <f t="shared" si="1"/>
        <v>128.45602759993065</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6171.03</v>
      </c>
      <c r="E55" s="192">
        <v>7927.06</v>
      </c>
      <c r="F55" s="71">
        <f t="shared" si="1"/>
        <v>128.45602759993065</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13815.23</v>
      </c>
      <c r="E69" s="79">
        <f>E70+E82+E88+E119+E135+E147+E165+E171</f>
        <v>5544.13</v>
      </c>
      <c r="F69" s="71">
        <f t="shared" si="1"/>
        <v>40.130566049208014</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13815.23</v>
      </c>
      <c r="E70" s="79">
        <f t="shared" si="12"/>
        <v>5106.84</v>
      </c>
      <c r="F70" s="71">
        <f t="shared" si="1"/>
        <v>36.965291203982851</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13715.59</v>
      </c>
      <c r="E71" s="79">
        <f t="shared" si="13"/>
        <v>5076.76</v>
      </c>
      <c r="F71" s="71">
        <f t="shared" si="1"/>
        <v>37.014521431451364</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13715.59</v>
      </c>
      <c r="E73" s="192">
        <v>5076.76</v>
      </c>
      <c r="F73" s="71">
        <f t="shared" si="1"/>
        <v>37.014521431451364</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99.64</v>
      </c>
      <c r="E80" s="192">
        <v>30.08</v>
      </c>
      <c r="F80" s="71">
        <f t="shared" si="1"/>
        <v>30.188679245283019</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437.29</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v>437.29</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63935.32</v>
      </c>
      <c r="E176" s="79">
        <f>E177+E251</f>
        <v>67168.299999999988</v>
      </c>
      <c r="F176" s="71">
        <f t="shared" si="1"/>
        <v>105.05664161843562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15088.28</v>
      </c>
      <c r="E177" s="79">
        <f>E178+E197+E203+E219+E247+E248</f>
        <v>21031.87</v>
      </c>
      <c r="F177" s="71">
        <f t="shared" si="1"/>
        <v>139.39209770762471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15088.28</v>
      </c>
      <c r="E178" s="79">
        <f>SUM(E179:E181)+E185+E186+SUM(E194:E196)</f>
        <v>21031.87</v>
      </c>
      <c r="F178" s="71">
        <f t="shared" si="1"/>
        <v>139.39209770762471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12515.03</v>
      </c>
      <c r="E179" s="192">
        <v>20822.259999999998</v>
      </c>
      <c r="F179" s="71">
        <f t="shared" si="1"/>
        <v>166.37802706026272</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2573.25</v>
      </c>
      <c r="E180" s="192">
        <v>209.61</v>
      </c>
      <c r="F180" s="71">
        <f t="shared" si="1"/>
        <v>8.1457301078402811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48847.040000000001</v>
      </c>
      <c r="E251" s="79">
        <f>+E252+E255-E264+E274+E291</f>
        <v>46136.429999999993</v>
      </c>
      <c r="F251" s="71">
        <f t="shared" si="1"/>
        <v>94.450820356770834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49862.57</v>
      </c>
      <c r="E252" s="79">
        <f>E253-E254</f>
        <v>36168.769999999997</v>
      </c>
      <c r="F252" s="71">
        <f t="shared" si="1"/>
        <v>72.53691496447135</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49862.57</v>
      </c>
      <c r="E253" s="192">
        <v>36168.769999999997</v>
      </c>
      <c r="F253" s="71">
        <f t="shared" si="1"/>
        <v>72.53691496447135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-1015.53</v>
      </c>
      <c r="E255" s="79">
        <f>E256-E260</f>
        <v>9967.659999999998</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0</v>
      </c>
      <c r="E256" s="79">
        <f>SUM(E257:E259)</f>
        <v>25412.1</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0</v>
      </c>
      <c r="E257" s="192"/>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25412.1</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1015.53</v>
      </c>
      <c r="E260" s="79">
        <f>SUM(E261:E263)</f>
        <v>15444.44</v>
      </c>
      <c r="F260" s="71">
        <f t="shared" si="1"/>
        <v>1520.8255787618289</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1015.53</v>
      </c>
      <c r="E261" s="192">
        <v>15444.44</v>
      </c>
      <c r="F261" s="71">
        <f t="shared" si="1"/>
        <v>1520.8255787618289</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0</v>
      </c>
      <c r="E262" s="192"/>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437.29</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584.14</v>
      </c>
      <c r="E336" s="192"/>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14504.14</v>
      </c>
      <c r="E337" s="192">
        <v>21031.87</v>
      </c>
      <c r="F337" s="71">
        <f t="shared" si="43"/>
        <v>145.00597760363593</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25832.13</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5" workbookViewId="0">
      <selection activeCell="E131" sqref="E13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162613.16999999998</v>
      </c>
      <c r="E114" s="60">
        <f t="shared" si="22"/>
        <v>288631.76</v>
      </c>
      <c r="F114" s="45">
        <f t="shared" si="1"/>
        <v>177.4959309876316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137132.87</v>
      </c>
      <c r="E115" s="60">
        <f t="shared" si="23"/>
        <v>239878.53</v>
      </c>
      <c r="F115" s="45">
        <f t="shared" si="1"/>
        <v>174.92416661300825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137132.87</v>
      </c>
      <c r="E116" s="194">
        <v>239878.53</v>
      </c>
      <c r="F116" s="45">
        <f t="shared" si="1"/>
        <v>174.92416661300825</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25480.3</v>
      </c>
      <c r="E126" s="194">
        <v>48753.23</v>
      </c>
      <c r="F126" s="45">
        <f t="shared" si="1"/>
        <v>191.33695443146274</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162613.16999999998</v>
      </c>
      <c r="E141" s="81">
        <f t="shared" si="28"/>
        <v>288631.76</v>
      </c>
      <c r="F141" s="61">
        <f t="shared" si="1"/>
        <v>177.4959309876316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8" sqref="D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E114" sqref="E11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15088.28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252068.24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252068.24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208766.06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43302.18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246124.65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246124.65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200458.83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45665.82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21031.870000000024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21031.87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21031.87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8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2</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26651</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Vrtić Tratinčica</cp:lastModifiedBy>
  <cp:lastPrinted>2025-11-26T12:43:51Z</cp:lastPrinted>
  <dcterms:created xsi:type="dcterms:W3CDTF">2022-04-01T05:14:30Z</dcterms:created>
  <dcterms:modified xsi:type="dcterms:W3CDTF">2026-01-30T09:37:39Z</dcterms:modified>
</cp:coreProperties>
</file>